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125" windowHeight="10125" tabRatio="536" activeTab="0"/>
  </bookViews>
  <sheets>
    <sheet name="项目清单" sheetId="1" r:id="rId1"/>
  </sheets>
  <definedNames>
    <definedName name="_xlnm.Print_Area" localSheetId="0">'项目清单'!$A$1:$L$68</definedName>
    <definedName name="_xlnm.Print_Titles" localSheetId="0">'项目清单'!$4:$4</definedName>
    <definedName name="_xlnm._FilterDatabase" localSheetId="0" hidden="1">'项目清单'!$A$4:$L$68</definedName>
  </definedNames>
  <calcPr fullCalcOnLoad="1"/>
</workbook>
</file>

<file path=xl/sharedStrings.xml><?xml version="1.0" encoding="utf-8"?>
<sst xmlns="http://schemas.openxmlformats.org/spreadsheetml/2006/main" count="295" uniqueCount="226">
  <si>
    <t>附件</t>
  </si>
  <si>
    <t>2023年第三批“双百双新”谋划项目清单</t>
  </si>
  <si>
    <t>单位：亿元</t>
  </si>
  <si>
    <t>序号</t>
  </si>
  <si>
    <t>企业名称</t>
  </si>
  <si>
    <t>项目名称</t>
  </si>
  <si>
    <t>项目建设的主要内容</t>
  </si>
  <si>
    <t>项目拟建设地点</t>
  </si>
  <si>
    <t>项目计划开工年月</t>
  </si>
  <si>
    <t>项目计划竣工年月</t>
  </si>
  <si>
    <t>总投资</t>
  </si>
  <si>
    <t>固定资产投资</t>
  </si>
  <si>
    <t>达产后预计产值</t>
  </si>
  <si>
    <t>项目类型</t>
  </si>
  <si>
    <t>备注</t>
  </si>
  <si>
    <t>合计</t>
  </si>
  <si>
    <t>一</t>
  </si>
  <si>
    <t>南宁市</t>
  </si>
  <si>
    <t>广西润建股份有限公司</t>
  </si>
  <si>
    <t>年产8.5万吨锰系材料项目</t>
  </si>
  <si>
    <t>项目拟在广西自治区南宁市东部新城六景化工园区建设年产8.5 万吨电子（电池）级锰系材料项目，建成后年产2.5万吨电子（电池）级四氧化三锰、6万吨电池级硫酸锰和2.0万吨对苯二酚（副产品）。</t>
  </si>
  <si>
    <t>横州市</t>
  </si>
  <si>
    <t>双新项目</t>
  </si>
  <si>
    <t>广西宁福新能源科技有限公司</t>
  </si>
  <si>
    <t>5GWh钠电池技改扩建及钠电材料项目</t>
  </si>
  <si>
    <t>项目新增5GWh为钠电池产能，建设年产2万吨钠电正极材料和0.6万吨钠电负极材料。并设立钠电池研发中心，开展钠电材料评价、电芯开发、工艺开发、分析检测、结构及热仿真等，力争三年内建成自治区级研发平台。</t>
  </si>
  <si>
    <t>青秀区</t>
  </si>
  <si>
    <t>江西中城通达新能源装备有限公司</t>
  </si>
  <si>
    <t>新型车厢板及冷链车整车项目</t>
  </si>
  <si>
    <t>项目一期年产新型车厢板材10万台套，二期年产冷链车厢板材20万台套、冷链车整车5千台、新型无源冷柜3千台、新式医药冷箱5万台。</t>
  </si>
  <si>
    <t>高新区</t>
  </si>
  <si>
    <t>中科电能（广西）新能源发展有限公司</t>
  </si>
  <si>
    <t>广西横州市储能系统生产项目</t>
  </si>
  <si>
    <t>项目分两期建设储能系统集成的生产及供货和满足电池 Pack的生产及供货的生产线及配套设施。一期建成达产后年产值5亿元，年税收 1000 万元，解决就业人数 80 人；二期建成达产，年产值 20 亿元，年税收 6000 万元，解决就业人数 200 人。</t>
  </si>
  <si>
    <t>南宁市横州市</t>
  </si>
  <si>
    <t>二</t>
  </si>
  <si>
    <t>柳州市</t>
  </si>
  <si>
    <t>上汽通用五菱汽车股份有限公司</t>
  </si>
  <si>
    <t>E260 MCE产品项目</t>
  </si>
  <si>
    <t>项目开发E260MCE产品，与缤果形成双车组合策略，提升市场竞争力。利用宝骏基地原有厂房，对冲压、车身、涂装及总装车间原有的生产线和设备进行适应性改造，以满足同架构系列产品的生产。宝骏基地总体产能不变，仅对现有产能进行产品结构调整。</t>
  </si>
  <si>
    <t>E260S PLUS产品项目</t>
  </si>
  <si>
    <t>项目开发E260SPLUS产品，快速扩大产品阵容，赋能宝骏焕新策略，实现销量增量。利用宝骏基地原有厂房，对冲压、车身、涂装及总装车间原有的生产线和设备进行适应性改造，以满足同架构系列产品的生产。宝骏基地总体产能不变，仅对现有产能进行产品结构调整。</t>
  </si>
  <si>
    <t>F510S产品项目</t>
  </si>
  <si>
    <t>基于柔性模块化架构，开发F510S产品，加速布局全场景主流家用车F510S，替代燃油车，实现PHEV、EV两种动力形式，利用宝骏基地原有厂房，对冲压、车身、涂装及总装车间原有的生产线和设备进行适应性改造，以满足F510S系列产品的生产。宝骏基地总体产能不变，仅对现有产能进行产品结构调整。</t>
  </si>
  <si>
    <t>新一代GSEV产品项目</t>
  </si>
  <si>
    <t>基于GSEV（全球小型电动车）架构，开发新一代宏光MINIEV及Airev等产品，通过对三电系统平台化、控制系统自主化，进一步从底盘、造型、配置等方面进行优化，利用河西基地原有厂房，对冲压、车身、总装车间原有的生产线和设备进行适应性改造，以满足新一代GSEV产品的生产。河西基地总体产能不变，仅对现有产能进行产品结构调整。</t>
  </si>
  <si>
    <t>柳州五菱新能源汽车有限公司</t>
  </si>
  <si>
    <t>面向多应用场景的混动轻卡改装车系列开发项目</t>
  </si>
  <si>
    <t>项目在新能源物流车开发基础上，开发仓栅、货柜、双排等系列改装车。产品在底盘承载能力、货箱类别选择、容纳承载人数等方面满足用户不同需求。本项目利用公司现有场地，适应性改造现有产线，开发量产模/检/夹具等工装设备，实现形成年产2.7万辆的产能。
项目产品为造型及舒适性更佳、载货能力更强、使用成本更低、载人能力更优的新能源轻卡，在最大化借用基础车型成熟动力系统和三电系统，全新设计导流罩及侧扰流板，降低风阻；搭载PHEV的插混动力摆脱里程焦虑，达到环保、节能减排效果。</t>
  </si>
  <si>
    <t>柳州市柳东新区</t>
  </si>
  <si>
    <t>广西柳州钢铁集团有限公司</t>
  </si>
  <si>
    <t>柳钢冷轧电磁钢项目（二期）</t>
  </si>
  <si>
    <t>项目新增1条常化酸洗线，4条二十辊单机架可逆冷轧机组，2条连退涂层机组以及配套设施，实现年产45万吨高牌号无取向硅钢、高磁感无取向硅钢、电动汽车驱动电机用无取向硅钢、中低牌号无取向硅钢的生产。电磁钢广泛应用于新能源汽车、家电、电力等行业，聚集与培育一批电磁钢加工配送、电机和变压器制造企业，并促进区内汽车、家电、电力等行业发展。项目建成后，预计年产值约37亿元。</t>
  </si>
  <si>
    <t>柳州市柳北区</t>
  </si>
  <si>
    <t>柳州名扬大森林装饰材料有限公司</t>
  </si>
  <si>
    <t>柳州名扬大森林木材生产及销售项目</t>
  </si>
  <si>
    <t>项目新建钢屋结构生产车间，新建办公楼，购买卧式压机、砂光机生产线、重型贴面机、烘干生产线等等仪器机械设备30台（套）；形成年产150万张高定版，产值36900万元。</t>
  </si>
  <si>
    <t>柳州市融安县香杉工业园区</t>
  </si>
  <si>
    <t>三</t>
  </si>
  <si>
    <t>桂林市</t>
  </si>
  <si>
    <t>中车新型基础设施投资开发有限公司</t>
  </si>
  <si>
    <t>中车桂林市新能源产业项目</t>
  </si>
  <si>
    <t>项目分两期建设，一期为风机整机制造、电控系统制造及华南运维中心建设；二期为风电塔筒制造，数字化中心、大功率风机研发中心、发电机厂、风机叶片厂以及风机变压器厂建设。项目建成后，形成风电、光伏、储能、制氢产业链的生产集中区，每年预计年产值约100亿元，带动就业岗位约1500个。</t>
  </si>
  <si>
    <t>桂林市经济技术开发区</t>
  </si>
  <si>
    <t>百亿投资</t>
  </si>
  <si>
    <t>浙江新能源车企</t>
  </si>
  <si>
    <t>汽车零部件项目</t>
  </si>
  <si>
    <t>项目一期主要进行 CTC 一体化底盘的研发，产线建设，以及试验设备的购置，将建成年产 15万台 CTC 一体化底盘的生产能力。二期为一期 CTC 项目扩产和二代 CTC 一体化底盘技术研发及产线建设。主要用于一期 CTC 的扩产、二代 CTC 一体化底盘技术研发投入、产能产线扩建和试验设备增投，将建成年产 30 万台 CTC 电池底盘的能力。</t>
  </si>
  <si>
    <t>桂林市七星区</t>
  </si>
  <si>
    <t>百亿产值</t>
  </si>
  <si>
    <t>深圳艾欣达伟医药科技有限公司</t>
  </si>
  <si>
    <t>创新药产业化基地项目</t>
  </si>
  <si>
    <t>项目建设创新药产业化基地，包括药物制剂车间、办公研发楼、立体仓库、辅助生产设施等，开展靶向小分子偶联制剂产品的研发及生产。项目拥有全新作用靶点和化学结构的小分子偶联化合物核心技术，生产技术包括AST-3424注射液和AST-001注射液（液体针剂）生产工艺布置。</t>
  </si>
  <si>
    <t>桂林市高铁园叠彩分园（健康医疗（医美）产业园）</t>
  </si>
  <si>
    <t>重庆平创半导体研究院有限责任公司</t>
  </si>
  <si>
    <t>光储充新能源产业基地项目</t>
  </si>
  <si>
    <t>桂林国际电线电缆有限责任公司联合重庆平创半导体研究院有限公司在桂林落地合资公司，共同打造桂林市最大的光储充新能源产业基地。依托平创公司深厚的技术能力、全链路的产品自研优势，以及桂林国际线缆集团的制造能力和渠道优势，共同致力于新能源领域产品——光伏储能及充电桩的生产和研发，推进新能源领域产业生态链的打造和可持续发展。</t>
  </si>
  <si>
    <t>上海怿星电子科技有限公司</t>
  </si>
  <si>
    <t>新能源智能座舱项目</t>
  </si>
  <si>
    <t>项目主要进行汽车的智能座舱的研发、生产，产品主要供给给上汽、广汽、吉利等一流汽车厂商，预计项目达产后产值达2亿元。</t>
  </si>
  <si>
    <t>深圳硅基仿生科技股份有限公司</t>
  </si>
  <si>
    <t>创新医疗器械及产业化基地项目</t>
  </si>
  <si>
    <t>项目建设硅基北芯创新医疗器械研发及产业化基地，包括：
1.生产中心。围绕国内及海外市场的需求，将主要生产和销售CGM产品、胶囊胃/肠镜以及其他生理指标动态监测产品、三类有源高端介入心血管产品。
2.研发与综合办公。围绕CGM产品、胶囊胃/肠镜及其他生理指标动态监测产品、高端介入心血管产品的研发规划，建设研发中心、测试中心等。
3.综合配套。设办公、宿舍、环保、安全相关等各种功能配套建筑。</t>
  </si>
  <si>
    <t>四</t>
  </si>
  <si>
    <t>梧州市</t>
  </si>
  <si>
    <t>广西喜荟天成科技有限公司</t>
  </si>
  <si>
    <t>广西莫桑钻智能制造基地（一期）</t>
  </si>
  <si>
    <t>项目引进莫桑钻全智能精细化加工设备，建设微米莫桑钻数控智能生产车间，包括原材料金钢线精密的切割车间、莫桑钻智能打磨车间、莫桑钻优化研发车间、莫桑钻光学自动检测车间等。年产5000万克拉莫桑钻，达产后年产值超10亿元，新增就业岗位200人以上。</t>
  </si>
  <si>
    <t>梧州市粤桂合作特别试验区高新片区智能制造产业园</t>
  </si>
  <si>
    <t>广州美亚股份有限公司</t>
  </si>
  <si>
    <t>苍梧高端金属新材料项目</t>
  </si>
  <si>
    <t>项目建设不锈钢管道生产车间、配备在线智能涡流探伤仪、光谱分析仪、金相分析仪、管材扩口压扁试验机、管材拉伸试验机、水压试验机、气压试验机、万能试验机、管件破坏模拟检验机组、盐雾测试等完善的检测设备仪器，致力于五金产品及高品质特种钢铁材料的研发生产，主要加工生产不锈钢钢管、管件及分水器等金属材料，项目达产后预计年税收0.7亿元，用人规模约400人。</t>
  </si>
  <si>
    <t>梧州市苍梧县</t>
  </si>
  <si>
    <t>五</t>
  </si>
  <si>
    <t>北海市</t>
  </si>
  <si>
    <t>深圳市六禾电子有限公司</t>
  </si>
  <si>
    <t>SMT项目</t>
  </si>
  <si>
    <t>项目建设标准厂房及配套设施，采用先进计算机技术、元器件表面贴装技术及电子联装技术，建设3条SMT贴片生产线，达产后预计年产贴片约2亿片，年产值约8亿元，年纳税额约2400万元。</t>
  </si>
  <si>
    <t>北海经开区</t>
  </si>
  <si>
    <t>联合飞机集团</t>
  </si>
  <si>
    <t>无人机项目</t>
  </si>
  <si>
    <t>项目采用新研发的智能化控制系统、飞控系统、服务器等投资建设“1院3基地”，即“无人机产业研究院”、“无人机生产制造基地”、“无人机海上试验试飞基地”和“无人机运维基地”，打造我区无人机研发生产聚集基地。</t>
  </si>
  <si>
    <t>深圳市辰驹电子科技有限公司</t>
  </si>
  <si>
    <t>压敏电阻项目</t>
  </si>
  <si>
    <t>项目建设标准厂房及配套设施，采用先进技术及高精密电阻器件，建设压敏电阻项目，达产后年产值约3亿元。</t>
  </si>
  <si>
    <t>深圳金亿位科技有限公司</t>
  </si>
  <si>
    <t>智能穿戴产品项目</t>
  </si>
  <si>
    <t>项目建设标准厂房及配套设施，购置先进设备采用，建设智能穿戴产品生产线，生产智能穿戴产品。</t>
  </si>
  <si>
    <t>六</t>
  </si>
  <si>
    <t>防城港市</t>
  </si>
  <si>
    <t>云南云河药业股份有限公司、防城港国际医学开放试验区产业投资集团有限公司</t>
  </si>
  <si>
    <t>云河药业防城港医学试验区生产基地建设项目</t>
  </si>
  <si>
    <t>项目进行云河药业新厂区建设、成立医药商业公司、成立研发实验室和科技公司、职工生活设施建设等，打造云河药业防城港医学试验区生产基地。项目建成达产后，预计实现工业及贸易年产值30亿元，年税收3亿以上，增加值为6.98亿元，带动当地就业岗位630个。</t>
  </si>
  <si>
    <t>防城港国际医学开放试验区</t>
  </si>
  <si>
    <t>明阳智慧能源集团股份公司</t>
  </si>
  <si>
    <t>明阳防城港超长大叶片生产基地项目</t>
  </si>
  <si>
    <t>项目规划建设8条8-22MW级超长大叶片（150m级别）生产线，主要建设内容包括生产厂房、转运堆场，配套办公楼、倒班楼等设施。</t>
  </si>
  <si>
    <t>防城港经开区</t>
  </si>
  <si>
    <t>七</t>
  </si>
  <si>
    <t>钦州市</t>
  </si>
  <si>
    <t>上海朗亿功能材料有限公司</t>
  </si>
  <si>
    <t>朗亿高性能新材料助剂、新型电子专用材料及配套功能性材料项目</t>
  </si>
  <si>
    <t>项目主要建设生产高性能抗水解剂、水性树脂交联剂、电子材料离子吸附剂、红外隔热材料及浆料、抗菌剂、高性能耐紫外剂、成核剂、特种中间体、银包铜导电粉和高性能母粒、纳米添加剂等产品的生产线。</t>
  </si>
  <si>
    <t>自贸区钦州港片区</t>
  </si>
  <si>
    <t>上海采日能源科技有限公司</t>
  </si>
  <si>
    <t>智能储能系统装配制造工厂项目</t>
  </si>
  <si>
    <t>项目租用园区标准厂房，主要建设年产1GWh储能设备生产线1条，以及检测设备等其他配套设施。</t>
  </si>
  <si>
    <t>钦州市钦南区</t>
  </si>
  <si>
    <t>广西和风新能源装备制造有限公司</t>
  </si>
  <si>
    <t>年产1000套风电塔筒内附件加工生产项目</t>
  </si>
  <si>
    <t>项目主要建设年产1000套风电塔筒的内附件生产线，建设周期为24个月。项目建成投产后，预计年产值2.5亿元以上，年纳税1200万元以上，提供就业岗位100个以上。</t>
  </si>
  <si>
    <t>钦州市钦北区皇马工业园</t>
  </si>
  <si>
    <t>广西灵山县雨柔建材有限公司</t>
  </si>
  <si>
    <t>年产12万吨涂料新型环保建材项目</t>
  </si>
  <si>
    <t>项目建设标准厂房，新建企业内部研发中心，采用节能环保涂料加工工艺，建设先进设备智能型一体化涂料生产线及建设真石漆、仿石漆产品等新型环保建材生产线4条，形成年产12万吨涂料新型环保建材产能。</t>
  </si>
  <si>
    <t>钦州市灵山县</t>
  </si>
  <si>
    <t>广西自贸区量孚新能源科技有限公司</t>
  </si>
  <si>
    <t>量孚年产 20000 吨锂电正极材料项目</t>
  </si>
  <si>
    <t>项目主要建设年产20000吨锂电正极材料产线及装置，建设内容包括丙类综合厂房、倒班楼、办公楼、辅助用房、制氮站、变电站等生产及相关配套设施。</t>
  </si>
  <si>
    <t>远景能源有限公司</t>
  </si>
  <si>
    <t>远景钦州智能风机齿轮箱制造基地项目</t>
  </si>
  <si>
    <t>项目建设风电核心制造产业-齿轮箱整机制造车间、测试验证和研发基地、云计算办公中心、仓储合计建筑面积约15000平方米及配套堆场、园区景观、消防、环保等基础设施。项目建成后，预计可年产风机齿轮箱1000台，预计年产值达20亿元。</t>
  </si>
  <si>
    <t>八</t>
  </si>
  <si>
    <t>贵港市</t>
  </si>
  <si>
    <t>广西源芳堂中医药科技有限公司</t>
  </si>
  <si>
    <t>广西源芳堂中医药科技基地新建项目</t>
  </si>
  <si>
    <t>项目总投资约1亿元，拟选址桂平市中沙镇，建设中医药生产基地，新建生产车间、仓库一个、提炼车间等。</t>
  </si>
  <si>
    <t>桂平市中沙镇</t>
  </si>
  <si>
    <t>广西华控产业投资有限公司</t>
  </si>
  <si>
    <t>贵港市平南县铜基新材料科技项目</t>
  </si>
  <si>
    <t>项目建设内容包括主体工程（标准厂房，包含铜杆原料库、精密铜线和铜丝车间，精密银线和铜丝成品库等），辅助工程（综合动力中心、综合辅助中心、配电房、换热站），服务设施（试验中心、营销及 售后服务中心，面合叉食堂，传达室及国墙等），以及停车场、露天堆场、道路、绿化和管网工程等。</t>
  </si>
  <si>
    <t>平南县临江工业园</t>
  </si>
  <si>
    <t>广东山和智能称重系统有限公司</t>
  </si>
  <si>
    <t>山和智能称重制造项目</t>
  </si>
  <si>
    <t>项目建设机械加工车间（数控加工中心、万能洗床、数控洗床、全自动下料机），焊接车间（机械手焊接机器人、万用磨床、大型剪板、折弯等大量的加工设备为平台），调试及仓库车间（大型液压测试机，200吨标准砝码），电路版生产车间一栋等。</t>
  </si>
  <si>
    <t>通化修正实业有限责任公司/平南县本草农业有限公司</t>
  </si>
  <si>
    <t>平南县修正制药产业园项目</t>
  </si>
  <si>
    <t>项目建设修正两个药号生产线、研发中心、仓库、办公楼及宿舍等。</t>
  </si>
  <si>
    <t>广西绿友农生物科技股份有限公司</t>
  </si>
  <si>
    <t>年产20万吨新型特种糖蜜肥料项目</t>
  </si>
  <si>
    <t>项目建设厂房车间、办公楼、仓库，购置2条年产10万吨新型糖蜜复合肥料生产线及相应的配套设施。项目建设期为12个月（从交付红线图之日算起12个月内建成并投产)。</t>
  </si>
  <si>
    <t>贵港市覃塘区</t>
  </si>
  <si>
    <t>广东天劲新能源科技股份有限公司</t>
  </si>
  <si>
    <t>贵港电池PACK生产项目</t>
  </si>
  <si>
    <t>项目租用标准厂房，建设贵港电池PACK生产项目。</t>
  </si>
  <si>
    <t>贵港市港北区西江产业园</t>
  </si>
  <si>
    <t>九</t>
  </si>
  <si>
    <t>玉林市</t>
  </si>
  <si>
    <t>广州建德机电有限公司</t>
  </si>
  <si>
    <t>建德智能交通环保系统项目</t>
  </si>
  <si>
    <t>项目属于交通智能装备制造产业链项目，建设标准化厂房，生产智慧交通环保系统设备，并应用于城市智慧停车、路侧停车系统、分体式污水处理系统等建设与服务，项目达产后预计实现年产值2亿元。</t>
  </si>
  <si>
    <t>玉林市北流市</t>
  </si>
  <si>
    <t>东莞市川山甲精密刀具有限公司</t>
  </si>
  <si>
    <t>容县川山甲机械数控刀具制造项目</t>
  </si>
  <si>
    <t>项目建设机械数控刀具制造项目，主要生产U钻铲钻、KS皇冠钻、SD带定心U钻、VMD大钻头、留心钻、油路刀柄、镗刀等精密数控刀具。项目主要建设厂房、原料仓、成品仓、办公及生活附属设施等。配套完善道路、绿化、供电、给排水、消防等设施。全部建成达产后，预计年产值1.2亿元以上，年创税400万元以上。</t>
  </si>
  <si>
    <t>玉林市容县</t>
  </si>
  <si>
    <t>广西美林光电科技有限公司</t>
  </si>
  <si>
    <t>广西美林光电电线电缆制造项目</t>
  </si>
  <si>
    <t>拟在陆川县北部工业集中区建设广西美林光电科技产业基地项目，包括生产PVC胶粒、铜线、橡胶线、电子线、电源线、各国电源插头及连接线组等产品;拟建成专业电线电缆产业基地，涵盖铜线生产、化工塑料、橡胶材料生产辐照，插头加工的全方位生产线。</t>
  </si>
  <si>
    <t>陆川县北部工业集中区</t>
  </si>
  <si>
    <t>广东惠浓科技有限公司</t>
  </si>
  <si>
    <t>石墨烯石塑新型可降解环保包材生产基地、石墨烯石塑新型可降解环保包材设备、印刷设备生产等项目</t>
  </si>
  <si>
    <t>项目年产全套生产线100条，产值50000万元，可解决劳动就业500人。其中一期项目建设石墨烯石塑新型可降解环保包材生产基地、二期项目生产印刷设备、三期项目生产石墨烯石塑新型可降解环保包材设备。</t>
  </si>
  <si>
    <t>广西先进装备制造城（玉林）</t>
  </si>
  <si>
    <t>安徽天畅金属材料有限公司</t>
  </si>
  <si>
    <t>太阳能光伏组件配套项目</t>
  </si>
  <si>
    <t>项目新建太阳能光伏组件配套自动化生产线，建设标准化数字化生产加工厂房、标准化原材料及产品存储库房，办公研发楼以及给排水、供电、消防、绿化等辅助设施。达产后年产值约6.8亿元，年利润约7000万元，年税收约2500万元。</t>
  </si>
  <si>
    <t>十</t>
  </si>
  <si>
    <t>河池市</t>
  </si>
  <si>
    <t>广西南炉金炎新材料有限公司</t>
  </si>
  <si>
    <t>广西南炉金炎标准贵金属精炼铸造及深加工项目</t>
  </si>
  <si>
    <t>项目采用湿法提纯工艺（粗金—预处理—王水溶解—过滤—还原—海绵金—烘干铸锭）技术，新建厂房及配套设施，主要建设内容包括：质检楼、精炼车间、宿舍楼、仓库等。</t>
  </si>
  <si>
    <t>河池市南丹县</t>
  </si>
  <si>
    <t>广西丹泉酒业有限公司</t>
  </si>
  <si>
    <t>百亿丹泉二期工程年产15000吨酱香型白酒生产基地建设项目</t>
  </si>
  <si>
    <t>项目主要建设酿酒车间、制曲车间、供汽车间等配套设施。项目计划2年内建成投产，丹泉酒业整体产能将达到每年3万吨，可新增就业岗位1000个具有良好的经济效益和社会效益。</t>
  </si>
  <si>
    <t>广西金兴制药有限责任公司</t>
  </si>
  <si>
    <t>金兴公司植物蛋白项目</t>
  </si>
  <si>
    <t>项目计划引入国内先进的生产技术和设备，建设微生物发酵生产线和配套生产设施。项目建成后，可以解决约50人的就业问题。项目投产后，企业预计产值（生物肥料）每年可达1亿元左右。生产规模根据销售情况可以扩能，继续增加相关设备。</t>
  </si>
  <si>
    <t>河池市工业园区</t>
  </si>
  <si>
    <t>十一</t>
  </si>
  <si>
    <t>来宾市</t>
  </si>
  <si>
    <t>浙江嘉澳环保科技股份有限公司</t>
  </si>
  <si>
    <t>年产1万吨新型高效增塑剂项目</t>
  </si>
  <si>
    <t>项目建设年产1万吨绿色环保柠檬酸酯类增塑剂生产线。配套建设办公楼、仓库。项目生产的增塑剂具有相容性好、增塑效率高、无毒、挥发性小等优点；并采用对于大批量产品生产更为有利的更先进的连续生产法。</t>
  </si>
  <si>
    <t>来宾市三江口新区</t>
  </si>
  <si>
    <t>宁波浙铁江宁化工有限公司</t>
  </si>
  <si>
    <t>年产1万吨新型绿色高效缓蚀剂项目</t>
  </si>
  <si>
    <t>本项目将分两期建设：一期建设一条4000吨聚天冬氨酸钠盐生产线，二期建设两条3000吨聚天冬氨酸钠盐生产线，形成年产1万吨的聚天冬氨酸钠盐项目，厂区绿化、道路及硬化及辅助工程进行建设并购置相关生产设备。</t>
  </si>
  <si>
    <t>广西来宾四维新材料科技有限公司</t>
  </si>
  <si>
    <t>新型无机绿色材料精深加工产业链建设项目</t>
  </si>
  <si>
    <t>项目采用自主研发的粉体多级悬浮预热窑外分解煅烧氧基等专利技术，结合采用土壤改良剂简化煅烧工艺、纳米无机水性涂料制作等先进技术，研发制造出白色特种砂浆、新型土壤改良剂、纳米改性无机涂料等产品。项目购置SDL型一体化涂料、圆盘造粒机等设备，建设形成年产500万吨白色特种砂浆、200万吨新型土壤改良剂、5万吨纳米改性无机涂料的产能。</t>
  </si>
  <si>
    <t>来宾市兴宾区</t>
  </si>
  <si>
    <t>十二</t>
  </si>
  <si>
    <t>崇左市</t>
  </si>
  <si>
    <t>川恒集团</t>
  </si>
  <si>
    <t>川恒磷酸铁锂和磷酸铁钠新能源动力电池项目</t>
  </si>
  <si>
    <t>以川恒“磷化工、氟化工”作为新能源材料项目龙头，培育新能源电池产业基地，将南国铜业“铜冶炼”项目产生的硫酸、热能等资源与磷化工循环结合，将磷酸中的磷、氟、钙等多种元素进行综合开发。</t>
  </si>
  <si>
    <t>崇左市扶绥县青年产业园</t>
  </si>
  <si>
    <t>新兴际华集团有限公司</t>
  </si>
  <si>
    <t>新兴际华聚酰亚胺纤维（PI）项目</t>
  </si>
  <si>
    <t>项目建设形成年产高性能聚酰亚胺纤维10000吨、聚酰亚胺制品4000吨生产能力，年产值138亿元，净利润69亿元，纳税13.8亿元。</t>
  </si>
  <si>
    <t>大信康库德（天津）锻造有限公司</t>
  </si>
  <si>
    <t>康库德曲轴、高铁动车轮毂、高端阀门、卡车箱体、游艇底盘生产基地项目</t>
  </si>
  <si>
    <t>项目建设曲轴生产基地；建设高铁动力轮毂，打造高铁动车轮毂产业链生产制造基地；以南国铜业电解铜为原料，建设当前世界前列一次性铸造成型的高端阀门生产基地；以广西铝、锰和稀土金属为原料，建设当前世界领先一次性铸造成型成型的卡车箱体、游艇底盘等。</t>
  </si>
  <si>
    <t>崇左市扶绥县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</si>
</sst>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General&quot;项&quot;"/>
    <numFmt numFmtId="179" formatCode="yyyy&quot;年&quot;m&quot;月&quot;;@"/>
    <numFmt numFmtId="180" formatCode="0&quot; &quot;;\(0\)"/>
  </numFmts>
  <fonts count="35">
    <font>
      <sz val="12"/>
      <name val="宋体"/>
      <family val="0"/>
    </font>
    <font>
      <sz val="11"/>
      <name val="宋体"/>
      <family val="0"/>
    </font>
    <font>
      <b/>
      <sz val="12"/>
      <name val="宋体"/>
      <family val="0"/>
    </font>
    <font>
      <sz val="10"/>
      <name val="仿宋_GB2312"/>
      <family val="3"/>
    </font>
    <font>
      <sz val="10"/>
      <name val="宋体"/>
      <family val="0"/>
    </font>
    <font>
      <sz val="9"/>
      <name val="仿宋_GB2312"/>
      <family val="3"/>
    </font>
    <font>
      <sz val="9"/>
      <name val="宋体"/>
      <family val="0"/>
    </font>
    <font>
      <sz val="10"/>
      <name val="Times New Roman"/>
      <family val="0"/>
    </font>
    <font>
      <sz val="12"/>
      <name val="仿宋_GB2312"/>
      <family val="3"/>
    </font>
    <font>
      <sz val="10"/>
      <name val="黑体"/>
      <family val="3"/>
    </font>
    <font>
      <sz val="18"/>
      <name val="方正小标宋简体"/>
      <family val="0"/>
    </font>
    <font>
      <b/>
      <sz val="10"/>
      <name val="宋体"/>
      <family val="0"/>
    </font>
    <font>
      <sz val="11"/>
      <color indexed="8"/>
      <name val="宋体"/>
      <family val="0"/>
    </font>
    <font>
      <sz val="11"/>
      <color indexed="9"/>
      <name val="宋体"/>
      <family val="0"/>
    </font>
    <font>
      <i/>
      <sz val="11"/>
      <color indexed="23"/>
      <name val="宋体"/>
      <family val="0"/>
    </font>
    <font>
      <b/>
      <sz val="11"/>
      <color indexed="62"/>
      <name val="宋体"/>
      <family val="0"/>
    </font>
    <font>
      <b/>
      <sz val="13"/>
      <color indexed="62"/>
      <name val="宋体"/>
      <family val="0"/>
    </font>
    <font>
      <b/>
      <sz val="15"/>
      <color indexed="62"/>
      <name val="宋体"/>
      <family val="0"/>
    </font>
    <font>
      <sz val="11"/>
      <color indexed="62"/>
      <name val="宋体"/>
      <family val="0"/>
    </font>
    <font>
      <sz val="11"/>
      <color indexed="16"/>
      <name val="宋体"/>
      <family val="0"/>
    </font>
    <font>
      <u val="single"/>
      <sz val="11"/>
      <color indexed="12"/>
      <name val="宋体"/>
      <family val="0"/>
    </font>
    <font>
      <sz val="11"/>
      <color indexed="19"/>
      <name val="宋体"/>
      <family val="0"/>
    </font>
    <font>
      <b/>
      <sz val="11"/>
      <color indexed="63"/>
      <name val="宋体"/>
      <family val="0"/>
    </font>
    <font>
      <b/>
      <sz val="18"/>
      <color indexed="62"/>
      <name val="宋体"/>
      <family val="0"/>
    </font>
    <font>
      <u val="single"/>
      <sz val="11"/>
      <color indexed="20"/>
      <name val="宋体"/>
      <family val="0"/>
    </font>
    <font>
      <sz val="11"/>
      <color indexed="53"/>
      <name val="宋体"/>
      <family val="0"/>
    </font>
    <font>
      <sz val="10"/>
      <name val="Arial"/>
      <family val="0"/>
    </font>
    <font>
      <b/>
      <sz val="11"/>
      <color indexed="8"/>
      <name val="宋体"/>
      <family val="0"/>
    </font>
    <font>
      <sz val="11"/>
      <color indexed="10"/>
      <name val="宋体"/>
      <family val="0"/>
    </font>
    <font>
      <sz val="11"/>
      <color indexed="17"/>
      <name val="宋体"/>
      <family val="0"/>
    </font>
    <font>
      <b/>
      <sz val="11"/>
      <color indexed="53"/>
      <name val="宋体"/>
      <family val="0"/>
    </font>
    <font>
      <b/>
      <sz val="11"/>
      <color indexed="9"/>
      <name val="宋体"/>
      <family val="0"/>
    </font>
    <font>
      <sz val="12"/>
      <name val="Calibri"/>
      <family val="0"/>
    </font>
    <font>
      <b/>
      <sz val="10"/>
      <name val="Calibri"/>
      <family val="0"/>
    </font>
    <font>
      <sz val="10"/>
      <name val="Calibri"/>
      <family val="0"/>
    </font>
  </fonts>
  <fills count="18">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2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44"/>
        <bgColor indexed="64"/>
      </patternFill>
    </fill>
    <fill>
      <patternFill patternType="solid">
        <fgColor indexed="23"/>
        <bgColor indexed="64"/>
      </patternFill>
    </fill>
  </fills>
  <borders count="11">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13" fillId="2" borderId="0" applyNumberFormat="0" applyBorder="0" applyAlignment="0" applyProtection="0"/>
    <xf numFmtId="0" fontId="12" fillId="3" borderId="0" applyNumberFormat="0" applyBorder="0" applyAlignment="0" applyProtection="0"/>
    <xf numFmtId="0" fontId="0" fillId="0" borderId="0">
      <alignment vertical="center"/>
      <protection/>
    </xf>
    <xf numFmtId="0" fontId="22" fillId="4" borderId="1" applyNumberFormat="0" applyAlignment="0" applyProtection="0"/>
    <xf numFmtId="0" fontId="31" fillId="5" borderId="2" applyNumberFormat="0" applyAlignment="0" applyProtection="0"/>
    <xf numFmtId="0" fontId="19" fillId="6" borderId="0" applyNumberFormat="0" applyBorder="0" applyAlignment="0" applyProtection="0"/>
    <xf numFmtId="0" fontId="17" fillId="0" borderId="3" applyNumberFormat="0" applyFill="0" applyAlignment="0" applyProtection="0"/>
    <xf numFmtId="0" fontId="14" fillId="0" borderId="0" applyNumberFormat="0" applyFill="0" applyBorder="0" applyAlignment="0" applyProtection="0"/>
    <xf numFmtId="0" fontId="16" fillId="0" borderId="4" applyNumberFormat="0" applyFill="0" applyAlignment="0" applyProtection="0"/>
    <xf numFmtId="0" fontId="12" fillId="7" borderId="0" applyNumberFormat="0" applyBorder="0" applyAlignment="0" applyProtection="0"/>
    <xf numFmtId="41" fontId="0" fillId="0" borderId="0" applyFont="0" applyFill="0" applyBorder="0" applyAlignment="0" applyProtection="0"/>
    <xf numFmtId="0" fontId="12" fillId="2" borderId="0" applyNumberFormat="0" applyBorder="0" applyAlignment="0" applyProtection="0"/>
    <xf numFmtId="0" fontId="20" fillId="0" borderId="0" applyNumberFormat="0" applyFill="0" applyBorder="0" applyAlignment="0" applyProtection="0"/>
    <xf numFmtId="0" fontId="13" fillId="8" borderId="0" applyNumberFormat="0" applyBorder="0" applyAlignment="0" applyProtection="0"/>
    <xf numFmtId="0" fontId="15" fillId="0" borderId="5" applyNumberFormat="0" applyFill="0" applyAlignment="0" applyProtection="0"/>
    <xf numFmtId="0" fontId="27" fillId="0" borderId="6" applyNumberFormat="0" applyFill="0" applyAlignment="0" applyProtection="0"/>
    <xf numFmtId="0" fontId="12" fillId="9" borderId="0" applyNumberFormat="0" applyBorder="0" applyAlignment="0" applyProtection="0"/>
    <xf numFmtId="0" fontId="12" fillId="7" borderId="0" applyNumberFormat="0" applyBorder="0" applyAlignment="0" applyProtection="0"/>
    <xf numFmtId="0" fontId="13" fillId="10" borderId="0" applyNumberFormat="0" applyBorder="0" applyAlignment="0" applyProtection="0"/>
    <xf numFmtId="43"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2" fillId="11" borderId="0" applyNumberFormat="0" applyBorder="0" applyAlignment="0" applyProtection="0"/>
    <xf numFmtId="0" fontId="25" fillId="0" borderId="7" applyNumberFormat="0" applyFill="0" applyAlignment="0" applyProtection="0"/>
    <xf numFmtId="0" fontId="26" fillId="0" borderId="0">
      <alignment/>
      <protection/>
    </xf>
    <xf numFmtId="0" fontId="15" fillId="0" borderId="0" applyNumberFormat="0" applyFill="0" applyBorder="0" applyAlignment="0" applyProtection="0"/>
    <xf numFmtId="0" fontId="12" fillId="3" borderId="0" applyNumberFormat="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2" fillId="2" borderId="0" applyNumberFormat="0" applyBorder="0" applyAlignment="0" applyProtection="0"/>
    <xf numFmtId="0" fontId="0" fillId="3" borderId="8" applyNumberFormat="0" applyFont="0" applyAlignment="0" applyProtection="0"/>
    <xf numFmtId="0" fontId="13" fillId="11" borderId="0" applyNumberFormat="0" applyBorder="0" applyAlignment="0" applyProtection="0"/>
    <xf numFmtId="0" fontId="29" fillId="12" borderId="0" applyNumberFormat="0" applyBorder="0" applyAlignment="0" applyProtection="0"/>
    <xf numFmtId="0" fontId="12" fillId="9" borderId="0" applyNumberFormat="0" applyBorder="0" applyAlignment="0" applyProtection="0"/>
    <xf numFmtId="0" fontId="21" fillId="13" borderId="0" applyNumberFormat="0" applyBorder="0" applyAlignment="0" applyProtection="0"/>
    <xf numFmtId="0" fontId="30" fillId="4" borderId="9" applyNumberFormat="0" applyAlignment="0" applyProtection="0"/>
    <xf numFmtId="0" fontId="13"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9" fontId="0" fillId="0" borderId="0" applyFont="0" applyFill="0" applyBorder="0" applyAlignment="0" applyProtection="0"/>
    <xf numFmtId="0" fontId="13" fillId="10" borderId="0" applyNumberFormat="0" applyBorder="0" applyAlignment="0" applyProtection="0"/>
    <xf numFmtId="44" fontId="0" fillId="0" borderId="0" applyFont="0" applyFill="0" applyBorder="0" applyAlignment="0" applyProtection="0"/>
    <xf numFmtId="0" fontId="13" fillId="17" borderId="0" applyNumberFormat="0" applyBorder="0" applyAlignment="0" applyProtection="0"/>
    <xf numFmtId="0" fontId="12" fillId="3" borderId="0" applyNumberFormat="0" applyBorder="0" applyAlignment="0" applyProtection="0"/>
    <xf numFmtId="0" fontId="18" fillId="2" borderId="9" applyNumberFormat="0" applyAlignment="0" applyProtection="0"/>
    <xf numFmtId="0" fontId="12" fillId="12" borderId="0" applyNumberFormat="0" applyBorder="0" applyAlignment="0" applyProtection="0"/>
    <xf numFmtId="0" fontId="13" fillId="14" borderId="0" applyNumberFormat="0" applyBorder="0" applyAlignment="0" applyProtection="0"/>
    <xf numFmtId="0" fontId="12" fillId="7" borderId="0" applyNumberFormat="0" applyBorder="0" applyAlignment="0" applyProtection="0"/>
  </cellStyleXfs>
  <cellXfs count="76">
    <xf numFmtId="0" fontId="0" fillId="0" borderId="0" xfId="0"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vertical="center" wrapText="1"/>
    </xf>
    <xf numFmtId="0" fontId="4"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vertical="center" wrapText="1"/>
    </xf>
    <xf numFmtId="0" fontId="5" fillId="0" borderId="0" xfId="0" applyFont="1" applyFill="1" applyAlignment="1">
      <alignment vertical="center" wrapText="1"/>
    </xf>
    <xf numFmtId="0" fontId="6" fillId="0" borderId="0" xfId="0" applyFont="1" applyFill="1" applyAlignment="1">
      <alignment vertical="center" wrapText="1"/>
    </xf>
    <xf numFmtId="0" fontId="7" fillId="0" borderId="0" xfId="0" applyFont="1" applyFill="1" applyAlignment="1" applyProtection="1">
      <alignment horizontal="center" vertical="center" wrapText="1"/>
      <protection locked="0"/>
    </xf>
    <xf numFmtId="0" fontId="7" fillId="0" borderId="0" xfId="0" applyFont="1" applyFill="1" applyAlignment="1">
      <alignment horizontal="center" vertical="center" wrapText="1"/>
    </xf>
    <xf numFmtId="0" fontId="7" fillId="0" borderId="0" xfId="0" applyNumberFormat="1" applyFont="1" applyFill="1" applyAlignment="1">
      <alignment horizontal="center" vertical="center" wrapText="1"/>
    </xf>
    <xf numFmtId="0" fontId="7" fillId="0" borderId="0" xfId="0" applyFont="1" applyFill="1" applyAlignment="1">
      <alignment vertical="center" wrapText="1"/>
    </xf>
    <xf numFmtId="0" fontId="32" fillId="0" borderId="0" xfId="0" applyFont="1" applyFill="1" applyAlignment="1">
      <alignment vertical="center" wrapText="1"/>
    </xf>
    <xf numFmtId="0" fontId="0" fillId="0" borderId="0" xfId="0" applyFont="1" applyFill="1" applyAlignment="1">
      <alignment vertical="center" wrapText="1"/>
    </xf>
    <xf numFmtId="0" fontId="8" fillId="0" borderId="0" xfId="0" applyFont="1" applyFill="1" applyAlignment="1">
      <alignment vertical="center" wrapText="1"/>
    </xf>
    <xf numFmtId="0" fontId="4" fillId="0" borderId="0" xfId="16" applyFont="1" applyFill="1" applyBorder="1" applyAlignment="1">
      <alignment vertical="center" wrapText="1"/>
      <protection/>
    </xf>
    <xf numFmtId="0" fontId="4" fillId="0" borderId="0" xfId="16" applyFont="1" applyFill="1" applyAlignment="1">
      <alignment vertical="center"/>
      <protection/>
    </xf>
    <xf numFmtId="0" fontId="0" fillId="0" borderId="0" xfId="16" applyFont="1" applyFill="1" applyAlignment="1">
      <alignment vertical="center" wrapText="1"/>
      <protection/>
    </xf>
    <xf numFmtId="0" fontId="3" fillId="0" borderId="0" xfId="0" applyFont="1" applyFill="1" applyAlignment="1">
      <alignment vertical="center" wrapText="1"/>
    </xf>
    <xf numFmtId="0" fontId="8"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justify" vertical="center" wrapText="1"/>
    </xf>
    <xf numFmtId="176" fontId="0" fillId="0" borderId="0" xfId="0" applyNumberFormat="1" applyFont="1" applyFill="1" applyAlignment="1">
      <alignment horizontal="center" vertical="center" wrapText="1"/>
    </xf>
    <xf numFmtId="176" fontId="0" fillId="0" borderId="0" xfId="0" applyNumberFormat="1" applyFont="1" applyFill="1" applyAlignment="1">
      <alignment horizontal="center" vertical="center" wrapText="1"/>
    </xf>
    <xf numFmtId="177" fontId="9" fillId="0" borderId="0" xfId="42" applyNumberFormat="1" applyFont="1" applyFill="1" applyAlignment="1">
      <alignment horizontal="left" vertical="center" wrapText="1"/>
      <protection/>
    </xf>
    <xf numFmtId="177" fontId="4" fillId="0" borderId="0" xfId="42" applyNumberFormat="1" applyFont="1" applyFill="1" applyAlignment="1">
      <alignment horizontal="center" vertical="center" wrapText="1"/>
      <protection/>
    </xf>
    <xf numFmtId="177" fontId="4" fillId="0" borderId="0" xfId="42" applyNumberFormat="1" applyFont="1" applyFill="1" applyAlignment="1">
      <alignment horizontal="justify" vertical="center" wrapText="1"/>
      <protection/>
    </xf>
    <xf numFmtId="177" fontId="10" fillId="0" borderId="0" xfId="42" applyNumberFormat="1" applyFont="1" applyFill="1" applyAlignment="1">
      <alignment horizontal="center" vertical="center" wrapText="1"/>
      <protection/>
    </xf>
    <xf numFmtId="177" fontId="10" fillId="0" borderId="0" xfId="42" applyNumberFormat="1" applyFont="1" applyFill="1" applyAlignment="1">
      <alignment horizontal="justify" vertical="center" wrapText="1"/>
      <protection/>
    </xf>
    <xf numFmtId="0" fontId="33" fillId="0" borderId="0" xfId="0" applyFont="1" applyFill="1" applyAlignment="1">
      <alignment horizontal="center" vertical="center" wrapText="1"/>
    </xf>
    <xf numFmtId="177" fontId="33" fillId="0" borderId="0" xfId="42" applyNumberFormat="1" applyFont="1" applyFill="1" applyAlignment="1">
      <alignment horizontal="center" vertical="center" wrapText="1"/>
      <protection/>
    </xf>
    <xf numFmtId="177" fontId="33" fillId="0" borderId="0" xfId="42" applyNumberFormat="1" applyFont="1" applyFill="1" applyAlignment="1">
      <alignment horizontal="justify" vertical="center" wrapText="1"/>
      <protection/>
    </xf>
    <xf numFmtId="177" fontId="33" fillId="0" borderId="10" xfId="42" applyNumberFormat="1" applyFont="1" applyFill="1" applyBorder="1" applyAlignment="1">
      <alignment horizontal="center" vertical="center" wrapText="1"/>
      <protection/>
    </xf>
    <xf numFmtId="178" fontId="33" fillId="0" borderId="10" xfId="42" applyNumberFormat="1" applyFont="1" applyFill="1" applyBorder="1" applyAlignment="1">
      <alignment horizontal="center" vertical="center" wrapText="1"/>
      <protection/>
    </xf>
    <xf numFmtId="177" fontId="33" fillId="0" borderId="10" xfId="42" applyNumberFormat="1" applyFont="1" applyFill="1" applyBorder="1" applyAlignment="1">
      <alignment horizontal="justify" vertical="center" wrapText="1"/>
      <protection/>
    </xf>
    <xf numFmtId="177" fontId="34" fillId="0" borderId="10" xfId="42" applyNumberFormat="1" applyFont="1" applyFill="1" applyBorder="1" applyAlignment="1">
      <alignment horizontal="center" vertical="center" wrapText="1"/>
      <protection/>
    </xf>
    <xf numFmtId="177" fontId="34" fillId="0" borderId="10" xfId="42" applyNumberFormat="1" applyFont="1" applyFill="1" applyBorder="1" applyAlignment="1">
      <alignment horizontal="justify" vertical="center" wrapText="1"/>
      <protection/>
    </xf>
    <xf numFmtId="0" fontId="34"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0" xfId="0" applyFont="1" applyFill="1" applyBorder="1" applyAlignment="1">
      <alignment horizontal="justify" vertical="center" wrapText="1"/>
    </xf>
    <xf numFmtId="177" fontId="34" fillId="0" borderId="10" xfId="42" applyNumberFormat="1" applyFont="1" applyFill="1" applyBorder="1" applyAlignment="1" applyProtection="1">
      <alignment horizontal="center" vertical="center" wrapText="1"/>
      <protection locked="0"/>
    </xf>
    <xf numFmtId="177" fontId="34" fillId="0" borderId="10" xfId="42" applyNumberFormat="1" applyFont="1" applyFill="1" applyBorder="1" applyAlignment="1" applyProtection="1">
      <alignment horizontal="justify" vertical="center" wrapText="1"/>
      <protection locked="0"/>
    </xf>
    <xf numFmtId="49" fontId="34" fillId="0" borderId="10" xfId="0" applyNumberFormat="1" applyFont="1" applyFill="1" applyBorder="1" applyAlignment="1">
      <alignment horizontal="center" vertical="center" wrapText="1"/>
    </xf>
    <xf numFmtId="49" fontId="34" fillId="0" borderId="10" xfId="0" applyNumberFormat="1" applyFont="1" applyFill="1" applyBorder="1" applyAlignment="1">
      <alignment horizontal="justify" vertical="center" wrapText="1"/>
    </xf>
    <xf numFmtId="0" fontId="34" fillId="0" borderId="10" xfId="0" applyFont="1" applyFill="1" applyBorder="1" applyAlignment="1">
      <alignment horizontal="justify" vertical="center" wrapText="1"/>
    </xf>
    <xf numFmtId="0" fontId="34" fillId="0" borderId="10" xfId="42" applyNumberFormat="1" applyFont="1" applyFill="1" applyBorder="1" applyAlignment="1">
      <alignment horizontal="center" vertical="center" wrapText="1"/>
      <protection/>
    </xf>
    <xf numFmtId="0" fontId="34" fillId="0" borderId="10" xfId="42" applyNumberFormat="1" applyFont="1" applyFill="1" applyBorder="1" applyAlignment="1">
      <alignment horizontal="justify" vertical="center" wrapText="1"/>
      <protection/>
    </xf>
    <xf numFmtId="176" fontId="4" fillId="0" borderId="0" xfId="42" applyNumberFormat="1" applyFont="1" applyFill="1" applyAlignment="1">
      <alignment horizontal="center" vertical="center" wrapText="1"/>
      <protection/>
    </xf>
    <xf numFmtId="176" fontId="10" fillId="0" borderId="0" xfId="42" applyNumberFormat="1" applyFont="1" applyFill="1" applyAlignment="1">
      <alignment horizontal="center" vertical="center" wrapText="1"/>
      <protection/>
    </xf>
    <xf numFmtId="176" fontId="33" fillId="0" borderId="0" xfId="42" applyNumberFormat="1" applyFont="1" applyFill="1" applyAlignment="1">
      <alignment horizontal="center" vertical="center" wrapText="1"/>
      <protection/>
    </xf>
    <xf numFmtId="176" fontId="33" fillId="0" borderId="10" xfId="42" applyNumberFormat="1" applyFont="1" applyFill="1" applyBorder="1" applyAlignment="1">
      <alignment horizontal="center" vertical="center" wrapText="1"/>
      <protection/>
    </xf>
    <xf numFmtId="179" fontId="33" fillId="0" borderId="10" xfId="42" applyNumberFormat="1" applyFont="1" applyFill="1" applyBorder="1" applyAlignment="1">
      <alignment horizontal="center" vertical="center" wrapText="1"/>
      <protection/>
    </xf>
    <xf numFmtId="179" fontId="34" fillId="0" borderId="10" xfId="42" applyNumberFormat="1" applyFont="1" applyFill="1" applyBorder="1" applyAlignment="1">
      <alignment horizontal="center" vertical="center" wrapText="1"/>
      <protection/>
    </xf>
    <xf numFmtId="176" fontId="34" fillId="0" borderId="10" xfId="42" applyNumberFormat="1" applyFont="1" applyFill="1" applyBorder="1" applyAlignment="1">
      <alignment horizontal="center" vertical="center" wrapText="1"/>
      <protection/>
    </xf>
    <xf numFmtId="176" fontId="34" fillId="0" borderId="10" xfId="0" applyNumberFormat="1" applyFont="1" applyFill="1" applyBorder="1" applyAlignment="1">
      <alignment horizontal="center" vertical="center" wrapText="1"/>
    </xf>
    <xf numFmtId="57" fontId="34" fillId="0" borderId="10" xfId="0" applyNumberFormat="1" applyFont="1" applyFill="1" applyBorder="1" applyAlignment="1">
      <alignment horizontal="center" vertical="center" wrapText="1"/>
    </xf>
    <xf numFmtId="57" fontId="34" fillId="0" borderId="10" xfId="0" applyNumberFormat="1" applyFont="1" applyFill="1" applyBorder="1" applyAlignment="1">
      <alignment horizontal="center" vertical="center"/>
    </xf>
    <xf numFmtId="57" fontId="34" fillId="0" borderId="10" xfId="0" applyNumberFormat="1" applyFont="1" applyFill="1" applyBorder="1" applyAlignment="1" applyProtection="1">
      <alignment horizontal="center" vertical="center" wrapText="1"/>
      <protection locked="0"/>
    </xf>
    <xf numFmtId="176" fontId="34" fillId="0" borderId="10" xfId="42" applyNumberFormat="1" applyFont="1" applyFill="1" applyBorder="1" applyAlignment="1" applyProtection="1">
      <alignment horizontal="center" vertical="center" wrapText="1"/>
      <protection locked="0"/>
    </xf>
    <xf numFmtId="179" fontId="34" fillId="0" borderId="10" xfId="42" applyNumberFormat="1" applyFont="1" applyFill="1" applyBorder="1" applyAlignment="1" applyProtection="1">
      <alignment horizontal="center" vertical="center" wrapText="1"/>
      <protection locked="0"/>
    </xf>
    <xf numFmtId="0" fontId="34" fillId="0" borderId="10" xfId="0" applyFont="1" applyFill="1" applyBorder="1" applyAlignment="1">
      <alignment horizontal="center" vertical="center" wrapText="1"/>
    </xf>
    <xf numFmtId="57" fontId="34" fillId="0" borderId="10" xfId="0" applyNumberFormat="1" applyFont="1" applyFill="1" applyBorder="1" applyAlignment="1">
      <alignment horizontal="center" vertical="center" wrapText="1"/>
    </xf>
    <xf numFmtId="176" fontId="33" fillId="0" borderId="10" xfId="42" applyNumberFormat="1" applyFont="1" applyFill="1" applyBorder="1" applyAlignment="1">
      <alignment horizontal="center" vertical="center" wrapText="1"/>
      <protection/>
    </xf>
    <xf numFmtId="0" fontId="34" fillId="0" borderId="10" xfId="0" applyFont="1" applyFill="1" applyBorder="1" applyAlignment="1">
      <alignment vertical="center" wrapText="1"/>
    </xf>
    <xf numFmtId="177" fontId="34" fillId="0" borderId="10" xfId="42" applyNumberFormat="1" applyFont="1" applyFill="1" applyBorder="1" applyAlignment="1">
      <alignment horizontal="left" vertical="center" wrapText="1"/>
      <protection/>
    </xf>
    <xf numFmtId="176" fontId="34" fillId="0" borderId="10" xfId="0" applyNumberFormat="1" applyFont="1" applyFill="1" applyBorder="1" applyAlignment="1">
      <alignment horizontal="center" vertical="center" wrapText="1"/>
    </xf>
    <xf numFmtId="176" fontId="34" fillId="0" borderId="10" xfId="0" applyNumberFormat="1" applyFont="1" applyFill="1" applyBorder="1" applyAlignment="1">
      <alignment horizontal="center" vertical="center" wrapText="1"/>
    </xf>
    <xf numFmtId="0" fontId="34" fillId="0" borderId="10" xfId="0" applyFont="1" applyFill="1" applyBorder="1" applyAlignment="1">
      <alignment horizontal="left" vertical="center" wrapText="1"/>
    </xf>
    <xf numFmtId="0" fontId="34" fillId="0" borderId="10" xfId="0" applyFont="1" applyFill="1" applyBorder="1" applyAlignment="1">
      <alignment horizontal="left" vertical="center" wrapText="1"/>
    </xf>
    <xf numFmtId="176" fontId="34" fillId="0" borderId="10" xfId="42" applyNumberFormat="1" applyFont="1" applyFill="1" applyBorder="1" applyAlignment="1">
      <alignment horizontal="center" vertical="center" wrapText="1"/>
      <protection/>
    </xf>
    <xf numFmtId="180" fontId="34" fillId="0" borderId="10" xfId="0" applyNumberFormat="1" applyFont="1" applyFill="1" applyBorder="1" applyAlignment="1">
      <alignment horizontal="center" vertical="center" wrapText="1"/>
    </xf>
  </cellXfs>
  <cellStyles count="54">
    <cellStyle name="Normal" xfId="0"/>
    <cellStyle name="0,0&#13;&#10;NA&#13;&#10;" xfId="15"/>
    <cellStyle name="Normal" xfId="16"/>
    <cellStyle name="常规 2" xfId="17"/>
    <cellStyle name="60% - 强调文字颜色 6" xfId="18"/>
    <cellStyle name="20% - 强调文字颜色 6" xfId="19"/>
    <cellStyle name="常规 4 3" xfId="20"/>
    <cellStyle name="输出" xfId="21"/>
    <cellStyle name="检查单元格" xfId="22"/>
    <cellStyle name="差" xfId="23"/>
    <cellStyle name="标题 1" xfId="24"/>
    <cellStyle name="解释性文本" xfId="25"/>
    <cellStyle name="标题 2" xfId="26"/>
    <cellStyle name="40% - 强调文字颜色 5" xfId="27"/>
    <cellStyle name="Comma [0]" xfId="28"/>
    <cellStyle name="40% - 强调文字颜色 6" xfId="29"/>
    <cellStyle name="Hyperlink" xfId="30"/>
    <cellStyle name="强调文字颜色 5" xfId="31"/>
    <cellStyle name="标题 3" xfId="32"/>
    <cellStyle name="汇总" xfId="33"/>
    <cellStyle name="20% - 强调文字颜色 1" xfId="34"/>
    <cellStyle name="40% - 强调文字颜色 1" xfId="35"/>
    <cellStyle name="强调文字颜色 6" xfId="36"/>
    <cellStyle name="Comma" xfId="37"/>
    <cellStyle name="标题" xfId="38"/>
    <cellStyle name="Followed Hyperlink" xfId="39"/>
    <cellStyle name="40% - 强调文字颜色 4" xfId="40"/>
    <cellStyle name="链接单元格" xfId="41"/>
    <cellStyle name="常规_2007年自治区企业挖潜改造资金项目计划表-尿素" xfId="42"/>
    <cellStyle name="标题 4" xfId="43"/>
    <cellStyle name="20% - 强调文字颜色 2" xfId="44"/>
    <cellStyle name="Currency [0]" xfId="45"/>
    <cellStyle name="警告文本" xfId="46"/>
    <cellStyle name="40% - 强调文字颜色 2" xfId="47"/>
    <cellStyle name="注释" xfId="48"/>
    <cellStyle name="60% - 强调文字颜色 3" xfId="49"/>
    <cellStyle name="好" xfId="50"/>
    <cellStyle name="20% - 强调文字颜色 5" xfId="51"/>
    <cellStyle name="适中" xfId="52"/>
    <cellStyle name="计算" xfId="53"/>
    <cellStyle name="强调文字颜色 1" xfId="54"/>
    <cellStyle name="60% - 强调文字颜色 4" xfId="55"/>
    <cellStyle name="60% - 强调文字颜色 1" xfId="56"/>
    <cellStyle name="强调文字颜色 2" xfId="57"/>
    <cellStyle name="60% - 强调文字颜色 5" xfId="58"/>
    <cellStyle name="Percent" xfId="59"/>
    <cellStyle name="60% - 强调文字颜色 2" xfId="60"/>
    <cellStyle name="Currency" xfId="61"/>
    <cellStyle name="强调文字颜色 3" xfId="62"/>
    <cellStyle name="20% - 强调文字颜色 3" xfId="63"/>
    <cellStyle name="输入" xfId="64"/>
    <cellStyle name="40% - 强调文字颜色 3" xfId="65"/>
    <cellStyle name="强调文字颜色 4" xfId="66"/>
    <cellStyle name="20% - 强调文字颜色 4" xfId="67"/>
  </cellStyles>
  <dxfs count="2">
    <dxf>
      <font>
        <b val="0"/>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pageSetUpPr fitToPage="1"/>
  </sheetPr>
  <dimension ref="A1:L68"/>
  <sheetViews>
    <sheetView tabSelected="1" view="pageBreakPreview" zoomScale="110" zoomScaleSheetLayoutView="110" workbookViewId="0" topLeftCell="E1">
      <pane ySplit="4" topLeftCell="A5" activePane="bottomLeft" state="frozen"/>
      <selection pane="bottomLeft" activeCell="E7" sqref="E7"/>
    </sheetView>
  </sheetViews>
  <sheetFormatPr defaultColWidth="9.00390625" defaultRowHeight="14.25"/>
  <cols>
    <col min="1" max="1" width="5.375" style="25" customWidth="1"/>
    <col min="2" max="2" width="9.25390625" style="25" customWidth="1"/>
    <col min="3" max="3" width="9.875" style="25" customWidth="1"/>
    <col min="4" max="4" width="34.375" style="26" customWidth="1"/>
    <col min="5" max="5" width="8.00390625" style="25" customWidth="1"/>
    <col min="6" max="7" width="9.625" style="25" customWidth="1"/>
    <col min="8" max="8" width="8.00390625" style="27" customWidth="1"/>
    <col min="9" max="10" width="8.00390625" style="28" customWidth="1"/>
    <col min="11" max="11" width="8.125" style="25" customWidth="1"/>
    <col min="12" max="12" width="6.75390625" style="10" customWidth="1"/>
    <col min="13" max="16384" width="9.00390625" style="10" customWidth="1"/>
  </cols>
  <sheetData>
    <row r="1" spans="1:12" ht="21" customHeight="1">
      <c r="A1" s="29" t="s">
        <v>0</v>
      </c>
      <c r="B1" s="29"/>
      <c r="C1" s="30"/>
      <c r="D1" s="31"/>
      <c r="E1" s="30"/>
      <c r="F1" s="30"/>
      <c r="G1" s="30"/>
      <c r="H1" s="52"/>
      <c r="I1" s="52"/>
      <c r="J1" s="52"/>
      <c r="K1" s="30"/>
      <c r="L1" s="30"/>
    </row>
    <row r="2" spans="1:12" ht="25.5" customHeight="1">
      <c r="A2" s="32" t="s">
        <v>1</v>
      </c>
      <c r="B2" s="32"/>
      <c r="C2" s="32"/>
      <c r="D2" s="33"/>
      <c r="E2" s="32"/>
      <c r="F2" s="32"/>
      <c r="G2" s="32"/>
      <c r="H2" s="53"/>
      <c r="I2" s="53"/>
      <c r="J2" s="53"/>
      <c r="K2" s="32"/>
      <c r="L2" s="32"/>
    </row>
    <row r="3" spans="1:12" ht="18" customHeight="1">
      <c r="A3" s="34"/>
      <c r="B3" s="35"/>
      <c r="C3" s="35"/>
      <c r="D3" s="36"/>
      <c r="E3" s="35"/>
      <c r="F3" s="35"/>
      <c r="G3" s="35"/>
      <c r="H3" s="54"/>
      <c r="I3" s="54"/>
      <c r="J3" s="54" t="s">
        <v>2</v>
      </c>
      <c r="K3" s="35"/>
      <c r="L3" s="35"/>
    </row>
    <row r="4" spans="1:12" ht="48.75" customHeight="1">
      <c r="A4" s="37" t="s">
        <v>3</v>
      </c>
      <c r="B4" s="37" t="s">
        <v>4</v>
      </c>
      <c r="C4" s="37" t="s">
        <v>5</v>
      </c>
      <c r="D4" s="37" t="s">
        <v>6</v>
      </c>
      <c r="E4" s="37" t="s">
        <v>7</v>
      </c>
      <c r="F4" s="37" t="s">
        <v>8</v>
      </c>
      <c r="G4" s="37" t="s">
        <v>9</v>
      </c>
      <c r="H4" s="55" t="s">
        <v>10</v>
      </c>
      <c r="I4" s="67" t="s">
        <v>11</v>
      </c>
      <c r="J4" s="55" t="s">
        <v>12</v>
      </c>
      <c r="K4" s="37" t="s">
        <v>13</v>
      </c>
      <c r="L4" s="37" t="s">
        <v>14</v>
      </c>
    </row>
    <row r="5" spans="1:12" s="1" customFormat="1" ht="21" customHeight="1">
      <c r="A5" s="37"/>
      <c r="B5" s="37" t="s">
        <v>15</v>
      </c>
      <c r="C5" s="38">
        <f>C6+C11+C19+C26+C29+C34+C37+C44+C51+C57+C61+C65</f>
        <v>51</v>
      </c>
      <c r="D5" s="39"/>
      <c r="E5" s="37"/>
      <c r="F5" s="56"/>
      <c r="G5" s="56"/>
      <c r="H5" s="55">
        <f>H6+H11+H19+H26+H29+H34+H37+H44+H51+H57+H61+H65</f>
        <v>583.0701</v>
      </c>
      <c r="I5" s="55">
        <f>I6+I11+I19+I26+I29+I34+I37+I44+I51+I57+I61+I65</f>
        <v>407.6001</v>
      </c>
      <c r="J5" s="55">
        <f>J6+J11+J19+J26+J29+J34+J37+J44+J51+J57+J61+J65</f>
        <v>1314.4</v>
      </c>
      <c r="K5" s="37"/>
      <c r="L5" s="37"/>
    </row>
    <row r="6" spans="1:12" s="2" customFormat="1" ht="21" customHeight="1">
      <c r="A6" s="37" t="s">
        <v>16</v>
      </c>
      <c r="B6" s="37" t="s">
        <v>17</v>
      </c>
      <c r="C6" s="38">
        <f>COUNT(A7:A10)</f>
        <v>4</v>
      </c>
      <c r="D6" s="39"/>
      <c r="E6" s="37"/>
      <c r="F6" s="56"/>
      <c r="G6" s="56"/>
      <c r="H6" s="55">
        <f>SUM(H7:H10)</f>
        <v>78</v>
      </c>
      <c r="I6" s="55">
        <f>SUM(I7:I10)</f>
        <v>51.6</v>
      </c>
      <c r="J6" s="55">
        <f>SUM(J7:J10)</f>
        <v>132</v>
      </c>
      <c r="K6" s="37"/>
      <c r="L6" s="37"/>
    </row>
    <row r="7" spans="1:12" s="3" customFormat="1" ht="78.75" customHeight="1">
      <c r="A7" s="40">
        <v>1</v>
      </c>
      <c r="B7" s="40" t="s">
        <v>18</v>
      </c>
      <c r="C7" s="40" t="s">
        <v>19</v>
      </c>
      <c r="D7" s="41" t="s">
        <v>20</v>
      </c>
      <c r="E7" s="40" t="s">
        <v>21</v>
      </c>
      <c r="F7" s="57">
        <v>45444</v>
      </c>
      <c r="G7" s="57">
        <v>46174</v>
      </c>
      <c r="H7" s="58">
        <v>5.2</v>
      </c>
      <c r="I7" s="58">
        <v>4.5</v>
      </c>
      <c r="J7" s="58">
        <v>18</v>
      </c>
      <c r="K7" s="40" t="s">
        <v>22</v>
      </c>
      <c r="L7" s="40"/>
    </row>
    <row r="8" spans="1:12" s="3" customFormat="1" ht="93" customHeight="1">
      <c r="A8" s="40">
        <v>2</v>
      </c>
      <c r="B8" s="40" t="s">
        <v>23</v>
      </c>
      <c r="C8" s="40" t="s">
        <v>24</v>
      </c>
      <c r="D8" s="41" t="s">
        <v>25</v>
      </c>
      <c r="E8" s="40" t="s">
        <v>26</v>
      </c>
      <c r="F8" s="57">
        <v>45444</v>
      </c>
      <c r="G8" s="57">
        <v>45992</v>
      </c>
      <c r="H8" s="58">
        <v>20.8</v>
      </c>
      <c r="I8" s="58">
        <v>13.6</v>
      </c>
      <c r="J8" s="58">
        <v>32</v>
      </c>
      <c r="K8" s="40" t="s">
        <v>22</v>
      </c>
      <c r="L8" s="40"/>
    </row>
    <row r="9" spans="1:12" s="4" customFormat="1" ht="85.5" customHeight="1">
      <c r="A9" s="40">
        <v>3</v>
      </c>
      <c r="B9" s="40" t="s">
        <v>27</v>
      </c>
      <c r="C9" s="40" t="s">
        <v>28</v>
      </c>
      <c r="D9" s="41" t="s">
        <v>29</v>
      </c>
      <c r="E9" s="40" t="s">
        <v>30</v>
      </c>
      <c r="F9" s="57">
        <v>45627</v>
      </c>
      <c r="G9" s="57">
        <v>46266</v>
      </c>
      <c r="H9" s="58">
        <v>50</v>
      </c>
      <c r="I9" s="58">
        <v>32</v>
      </c>
      <c r="J9" s="58">
        <v>80</v>
      </c>
      <c r="K9" s="40" t="s">
        <v>22</v>
      </c>
      <c r="L9" s="40"/>
    </row>
    <row r="10" spans="1:12" s="5" customFormat="1" ht="109.5" customHeight="1">
      <c r="A10" s="40">
        <v>4</v>
      </c>
      <c r="B10" s="40" t="s">
        <v>31</v>
      </c>
      <c r="C10" s="40" t="s">
        <v>32</v>
      </c>
      <c r="D10" s="41" t="s">
        <v>33</v>
      </c>
      <c r="E10" s="43" t="s">
        <v>34</v>
      </c>
      <c r="F10" s="57">
        <v>45444</v>
      </c>
      <c r="G10" s="57">
        <v>45992</v>
      </c>
      <c r="H10" s="59">
        <v>2</v>
      </c>
      <c r="I10" s="59">
        <v>1.5</v>
      </c>
      <c r="J10" s="58">
        <v>2</v>
      </c>
      <c r="K10" s="40" t="s">
        <v>22</v>
      </c>
      <c r="L10" s="68"/>
    </row>
    <row r="11" spans="1:12" s="2" customFormat="1" ht="21" customHeight="1">
      <c r="A11" s="37" t="s">
        <v>35</v>
      </c>
      <c r="B11" s="37" t="s">
        <v>36</v>
      </c>
      <c r="C11" s="38">
        <f>COUNT(A12:A18)</f>
        <v>7</v>
      </c>
      <c r="D11" s="39"/>
      <c r="E11" s="37"/>
      <c r="F11" s="56"/>
      <c r="G11" s="56"/>
      <c r="H11" s="55">
        <f>SUM(H12:H18)</f>
        <v>36.14</v>
      </c>
      <c r="I11" s="55">
        <f>SUM(I12:I18)</f>
        <v>31.1</v>
      </c>
      <c r="J11" s="55">
        <f>SUM(J12:J18)</f>
        <v>211</v>
      </c>
      <c r="K11" s="37"/>
      <c r="L11" s="37"/>
    </row>
    <row r="12" spans="1:12" s="6" customFormat="1" ht="103.5" customHeight="1">
      <c r="A12" s="40">
        <v>1</v>
      </c>
      <c r="B12" s="40" t="s">
        <v>37</v>
      </c>
      <c r="C12" s="40" t="s">
        <v>38</v>
      </c>
      <c r="D12" s="41" t="s">
        <v>39</v>
      </c>
      <c r="E12" s="40" t="s">
        <v>36</v>
      </c>
      <c r="F12" s="57">
        <v>45323</v>
      </c>
      <c r="G12" s="57">
        <v>45627</v>
      </c>
      <c r="H12" s="58">
        <v>2.99</v>
      </c>
      <c r="I12" s="58">
        <v>2.07</v>
      </c>
      <c r="J12" s="58">
        <v>72</v>
      </c>
      <c r="K12" s="40" t="s">
        <v>22</v>
      </c>
      <c r="L12" s="40"/>
    </row>
    <row r="13" spans="1:12" s="6" customFormat="1" ht="111" customHeight="1">
      <c r="A13" s="40">
        <v>2</v>
      </c>
      <c r="B13" s="40" t="s">
        <v>37</v>
      </c>
      <c r="C13" s="40" t="s">
        <v>40</v>
      </c>
      <c r="D13" s="41" t="s">
        <v>41</v>
      </c>
      <c r="E13" s="40" t="s">
        <v>36</v>
      </c>
      <c r="F13" s="57">
        <v>45352</v>
      </c>
      <c r="G13" s="57">
        <v>45809</v>
      </c>
      <c r="H13" s="58">
        <v>2.63</v>
      </c>
      <c r="I13" s="58">
        <v>1.73</v>
      </c>
      <c r="J13" s="58">
        <v>16</v>
      </c>
      <c r="K13" s="40" t="s">
        <v>22</v>
      </c>
      <c r="L13" s="40"/>
    </row>
    <row r="14" spans="1:12" s="6" customFormat="1" ht="106.5" customHeight="1">
      <c r="A14" s="40">
        <v>3</v>
      </c>
      <c r="B14" s="40" t="s">
        <v>37</v>
      </c>
      <c r="C14" s="40" t="s">
        <v>42</v>
      </c>
      <c r="D14" s="41" t="s">
        <v>43</v>
      </c>
      <c r="E14" s="40" t="s">
        <v>36</v>
      </c>
      <c r="F14" s="57">
        <v>45292</v>
      </c>
      <c r="G14" s="57">
        <v>45809</v>
      </c>
      <c r="H14" s="58">
        <v>4.22</v>
      </c>
      <c r="I14" s="58">
        <v>2.6</v>
      </c>
      <c r="J14" s="58">
        <v>65</v>
      </c>
      <c r="K14" s="40" t="s">
        <v>22</v>
      </c>
      <c r="L14" s="40"/>
    </row>
    <row r="15" spans="1:12" s="6" customFormat="1" ht="132" customHeight="1">
      <c r="A15" s="40">
        <v>4</v>
      </c>
      <c r="B15" s="40" t="s">
        <v>37</v>
      </c>
      <c r="C15" s="40" t="s">
        <v>44</v>
      </c>
      <c r="D15" s="41" t="s">
        <v>45</v>
      </c>
      <c r="E15" s="40" t="s">
        <v>36</v>
      </c>
      <c r="F15" s="57">
        <v>45292</v>
      </c>
      <c r="G15" s="57">
        <v>45627</v>
      </c>
      <c r="H15" s="58">
        <v>1.27</v>
      </c>
      <c r="I15" s="58">
        <v>0.35</v>
      </c>
      <c r="J15" s="58">
        <v>5</v>
      </c>
      <c r="K15" s="40" t="s">
        <v>22</v>
      </c>
      <c r="L15" s="40"/>
    </row>
    <row r="16" spans="1:12" s="7" customFormat="1" ht="198" customHeight="1">
      <c r="A16" s="40">
        <v>5</v>
      </c>
      <c r="B16" s="40" t="s">
        <v>46</v>
      </c>
      <c r="C16" s="40" t="s">
        <v>47</v>
      </c>
      <c r="D16" s="41" t="s">
        <v>48</v>
      </c>
      <c r="E16" s="40" t="s">
        <v>49</v>
      </c>
      <c r="F16" s="57">
        <v>45292</v>
      </c>
      <c r="G16" s="57">
        <v>45658</v>
      </c>
      <c r="H16" s="58">
        <v>1.2</v>
      </c>
      <c r="I16" s="58">
        <v>0.72</v>
      </c>
      <c r="J16" s="58">
        <v>14</v>
      </c>
      <c r="K16" s="40" t="s">
        <v>22</v>
      </c>
      <c r="L16" s="69"/>
    </row>
    <row r="17" spans="1:12" s="8" customFormat="1" ht="163.5" customHeight="1">
      <c r="A17" s="40">
        <v>6</v>
      </c>
      <c r="B17" s="40" t="s">
        <v>50</v>
      </c>
      <c r="C17" s="40" t="s">
        <v>51</v>
      </c>
      <c r="D17" s="41" t="s">
        <v>52</v>
      </c>
      <c r="E17" s="40" t="s">
        <v>53</v>
      </c>
      <c r="F17" s="57">
        <v>45292</v>
      </c>
      <c r="G17" s="57">
        <v>45778</v>
      </c>
      <c r="H17" s="58">
        <v>22.53</v>
      </c>
      <c r="I17" s="58">
        <v>22.53</v>
      </c>
      <c r="J17" s="58">
        <v>37</v>
      </c>
      <c r="K17" s="40" t="s">
        <v>22</v>
      </c>
      <c r="L17" s="40"/>
    </row>
    <row r="18" spans="1:12" s="7" customFormat="1" ht="109.5" customHeight="1">
      <c r="A18" s="40">
        <v>7</v>
      </c>
      <c r="B18" s="40" t="s">
        <v>54</v>
      </c>
      <c r="C18" s="40" t="s">
        <v>55</v>
      </c>
      <c r="D18" s="41" t="s">
        <v>56</v>
      </c>
      <c r="E18" s="40" t="s">
        <v>57</v>
      </c>
      <c r="F18" s="57">
        <v>45292</v>
      </c>
      <c r="G18" s="57">
        <v>45992</v>
      </c>
      <c r="H18" s="58">
        <v>1.3</v>
      </c>
      <c r="I18" s="58">
        <v>1.1</v>
      </c>
      <c r="J18" s="58">
        <v>2</v>
      </c>
      <c r="K18" s="40" t="s">
        <v>22</v>
      </c>
      <c r="L18" s="40"/>
    </row>
    <row r="19" spans="1:12" s="2" customFormat="1" ht="21" customHeight="1">
      <c r="A19" s="37" t="s">
        <v>58</v>
      </c>
      <c r="B19" s="37" t="s">
        <v>59</v>
      </c>
      <c r="C19" s="38">
        <f>COUNT(A20:A25)</f>
        <v>6</v>
      </c>
      <c r="D19" s="39"/>
      <c r="E19" s="37"/>
      <c r="F19" s="56"/>
      <c r="G19" s="56"/>
      <c r="H19" s="55">
        <f>SUM(H20:H25)</f>
        <v>189.80010000000001</v>
      </c>
      <c r="I19" s="55">
        <f>SUM(I20:I25)</f>
        <v>126.3001</v>
      </c>
      <c r="J19" s="55">
        <f>SUM(J20:J25)</f>
        <v>395</v>
      </c>
      <c r="K19" s="37"/>
      <c r="L19" s="37"/>
    </row>
    <row r="20" spans="1:12" s="9" customFormat="1" ht="106.5" customHeight="1">
      <c r="A20" s="40">
        <v>1</v>
      </c>
      <c r="B20" s="42" t="s">
        <v>60</v>
      </c>
      <c r="C20" s="43" t="s">
        <v>61</v>
      </c>
      <c r="D20" s="44" t="s">
        <v>62</v>
      </c>
      <c r="E20" s="40" t="s">
        <v>63</v>
      </c>
      <c r="F20" s="60">
        <v>45352</v>
      </c>
      <c r="G20" s="60">
        <v>46082</v>
      </c>
      <c r="H20" s="59">
        <v>140</v>
      </c>
      <c r="I20" s="70">
        <v>100</v>
      </c>
      <c r="J20" s="71">
        <v>200</v>
      </c>
      <c r="K20" s="40" t="s">
        <v>64</v>
      </c>
      <c r="L20" s="72"/>
    </row>
    <row r="21" spans="1:12" s="10" customFormat="1" ht="114.75" customHeight="1">
      <c r="A21" s="40">
        <v>2</v>
      </c>
      <c r="B21" s="40" t="s">
        <v>65</v>
      </c>
      <c r="C21" s="40" t="s">
        <v>66</v>
      </c>
      <c r="D21" s="41" t="s">
        <v>67</v>
      </c>
      <c r="E21" s="40" t="s">
        <v>68</v>
      </c>
      <c r="F21" s="57">
        <v>45444</v>
      </c>
      <c r="G21" s="57">
        <v>46357</v>
      </c>
      <c r="H21" s="58">
        <v>35.8</v>
      </c>
      <c r="I21" s="58">
        <v>15.8</v>
      </c>
      <c r="J21" s="58">
        <v>150</v>
      </c>
      <c r="K21" s="40" t="s">
        <v>69</v>
      </c>
      <c r="L21" s="73"/>
    </row>
    <row r="22" spans="1:12" s="11" customFormat="1" ht="103.5" customHeight="1">
      <c r="A22" s="40">
        <v>3</v>
      </c>
      <c r="B22" s="40" t="s">
        <v>70</v>
      </c>
      <c r="C22" s="40" t="s">
        <v>71</v>
      </c>
      <c r="D22" s="41" t="s">
        <v>72</v>
      </c>
      <c r="E22" s="40" t="s">
        <v>73</v>
      </c>
      <c r="F22" s="57">
        <v>45536</v>
      </c>
      <c r="G22" s="57">
        <v>45992</v>
      </c>
      <c r="H22" s="58">
        <v>5</v>
      </c>
      <c r="I22" s="58">
        <v>4</v>
      </c>
      <c r="J22" s="58">
        <v>16</v>
      </c>
      <c r="K22" s="40" t="s">
        <v>22</v>
      </c>
      <c r="L22" s="69"/>
    </row>
    <row r="23" spans="1:12" s="10" customFormat="1" ht="126" customHeight="1">
      <c r="A23" s="40">
        <v>4</v>
      </c>
      <c r="B23" s="40" t="s">
        <v>74</v>
      </c>
      <c r="C23" s="40" t="s">
        <v>75</v>
      </c>
      <c r="D23" s="41" t="s">
        <v>76</v>
      </c>
      <c r="E23" s="40" t="s">
        <v>68</v>
      </c>
      <c r="F23" s="57">
        <v>45352</v>
      </c>
      <c r="G23" s="57">
        <v>46357</v>
      </c>
      <c r="H23" s="58">
        <v>2</v>
      </c>
      <c r="I23" s="58">
        <v>1.0001</v>
      </c>
      <c r="J23" s="58">
        <v>10</v>
      </c>
      <c r="K23" s="40" t="s">
        <v>22</v>
      </c>
      <c r="L23" s="69"/>
    </row>
    <row r="24" spans="1:12" s="10" customFormat="1" ht="52.5" customHeight="1">
      <c r="A24" s="40">
        <v>5</v>
      </c>
      <c r="B24" s="40" t="s">
        <v>77</v>
      </c>
      <c r="C24" s="40" t="s">
        <v>78</v>
      </c>
      <c r="D24" s="41" t="s">
        <v>79</v>
      </c>
      <c r="E24" s="40" t="s">
        <v>68</v>
      </c>
      <c r="F24" s="57">
        <v>45413</v>
      </c>
      <c r="G24" s="57">
        <v>46357</v>
      </c>
      <c r="H24" s="58">
        <v>1.0001</v>
      </c>
      <c r="I24" s="63">
        <v>0.7</v>
      </c>
      <c r="J24" s="58">
        <v>2</v>
      </c>
      <c r="K24" s="40" t="s">
        <v>22</v>
      </c>
      <c r="L24" s="69"/>
    </row>
    <row r="25" spans="1:12" s="11" customFormat="1" ht="168" customHeight="1">
      <c r="A25" s="40">
        <v>6</v>
      </c>
      <c r="B25" s="40" t="s">
        <v>80</v>
      </c>
      <c r="C25" s="40" t="s">
        <v>81</v>
      </c>
      <c r="D25" s="41" t="s">
        <v>82</v>
      </c>
      <c r="E25" s="40" t="s">
        <v>73</v>
      </c>
      <c r="F25" s="57">
        <v>45505</v>
      </c>
      <c r="G25" s="57">
        <v>45992</v>
      </c>
      <c r="H25" s="58">
        <v>6</v>
      </c>
      <c r="I25" s="58">
        <v>4.8</v>
      </c>
      <c r="J25" s="58">
        <v>17</v>
      </c>
      <c r="K25" s="40" t="s">
        <v>22</v>
      </c>
      <c r="L25" s="69"/>
    </row>
    <row r="26" spans="1:12" s="2" customFormat="1" ht="21" customHeight="1">
      <c r="A26" s="37" t="s">
        <v>83</v>
      </c>
      <c r="B26" s="37" t="s">
        <v>84</v>
      </c>
      <c r="C26" s="38">
        <f>COUNT(A27:A28)</f>
        <v>2</v>
      </c>
      <c r="D26" s="39"/>
      <c r="E26" s="37"/>
      <c r="F26" s="56"/>
      <c r="G26" s="56"/>
      <c r="H26" s="55">
        <f>SUM(H27:H28)</f>
        <v>11.5</v>
      </c>
      <c r="I26" s="55">
        <f>SUM(I27:I28)</f>
        <v>9.1</v>
      </c>
      <c r="J26" s="55">
        <f>SUM(J27:J28)</f>
        <v>18</v>
      </c>
      <c r="K26" s="37"/>
      <c r="L26" s="37"/>
    </row>
    <row r="27" spans="1:12" ht="102" customHeight="1">
      <c r="A27" s="40">
        <v>1</v>
      </c>
      <c r="B27" s="40" t="s">
        <v>85</v>
      </c>
      <c r="C27" s="40" t="s">
        <v>86</v>
      </c>
      <c r="D27" s="41" t="s">
        <v>87</v>
      </c>
      <c r="E27" s="40" t="s">
        <v>88</v>
      </c>
      <c r="F27" s="57">
        <v>45292</v>
      </c>
      <c r="G27" s="57">
        <v>45992</v>
      </c>
      <c r="H27" s="58">
        <v>1.5</v>
      </c>
      <c r="I27" s="58">
        <v>1.1</v>
      </c>
      <c r="J27" s="58">
        <v>10</v>
      </c>
      <c r="K27" s="40" t="s">
        <v>22</v>
      </c>
      <c r="L27" s="40"/>
    </row>
    <row r="28" spans="1:12" ht="129" customHeight="1">
      <c r="A28" s="40">
        <v>2</v>
      </c>
      <c r="B28" s="40" t="s">
        <v>89</v>
      </c>
      <c r="C28" s="40" t="s">
        <v>90</v>
      </c>
      <c r="D28" s="41" t="s">
        <v>91</v>
      </c>
      <c r="E28" s="40" t="s">
        <v>92</v>
      </c>
      <c r="F28" s="57">
        <v>45444</v>
      </c>
      <c r="G28" s="57">
        <v>46174</v>
      </c>
      <c r="H28" s="58">
        <v>10</v>
      </c>
      <c r="I28" s="58">
        <v>8</v>
      </c>
      <c r="J28" s="58">
        <v>8</v>
      </c>
      <c r="K28" s="40" t="s">
        <v>22</v>
      </c>
      <c r="L28" s="40"/>
    </row>
    <row r="29" spans="1:12" s="2" customFormat="1" ht="21" customHeight="1">
      <c r="A29" s="37" t="s">
        <v>93</v>
      </c>
      <c r="B29" s="37" t="s">
        <v>94</v>
      </c>
      <c r="C29" s="38">
        <f>COUNT(A30:A33)</f>
        <v>4</v>
      </c>
      <c r="D29" s="39"/>
      <c r="E29" s="37"/>
      <c r="F29" s="56"/>
      <c r="G29" s="56"/>
      <c r="H29" s="55">
        <f>SUM(H30:H33)</f>
        <v>13</v>
      </c>
      <c r="I29" s="55">
        <f>SUM(I30:I33)</f>
        <v>4.6</v>
      </c>
      <c r="J29" s="55">
        <f>SUM(J30:J33)</f>
        <v>24</v>
      </c>
      <c r="K29" s="37"/>
      <c r="L29" s="37"/>
    </row>
    <row r="30" spans="1:12" s="12" customFormat="1" ht="69.75" customHeight="1">
      <c r="A30" s="40">
        <v>1</v>
      </c>
      <c r="B30" s="40" t="s">
        <v>95</v>
      </c>
      <c r="C30" s="40" t="s">
        <v>96</v>
      </c>
      <c r="D30" s="41" t="s">
        <v>97</v>
      </c>
      <c r="E30" s="40" t="s">
        <v>98</v>
      </c>
      <c r="F30" s="57">
        <v>45413</v>
      </c>
      <c r="G30" s="57">
        <v>45717</v>
      </c>
      <c r="H30" s="58">
        <v>5</v>
      </c>
      <c r="I30" s="58">
        <v>1.1</v>
      </c>
      <c r="J30" s="58">
        <v>8</v>
      </c>
      <c r="K30" s="40" t="s">
        <v>22</v>
      </c>
      <c r="L30" s="40"/>
    </row>
    <row r="31" spans="1:12" s="12" customFormat="1" ht="84" customHeight="1">
      <c r="A31" s="40">
        <v>2</v>
      </c>
      <c r="B31" s="40" t="s">
        <v>99</v>
      </c>
      <c r="C31" s="40" t="s">
        <v>100</v>
      </c>
      <c r="D31" s="41" t="s">
        <v>101</v>
      </c>
      <c r="E31" s="40" t="s">
        <v>98</v>
      </c>
      <c r="F31" s="57">
        <v>45352</v>
      </c>
      <c r="G31" s="57">
        <v>45992</v>
      </c>
      <c r="H31" s="58">
        <v>5</v>
      </c>
      <c r="I31" s="58">
        <v>1.2</v>
      </c>
      <c r="J31" s="58">
        <v>10</v>
      </c>
      <c r="K31" s="40" t="s">
        <v>22</v>
      </c>
      <c r="L31" s="40"/>
    </row>
    <row r="32" spans="1:12" s="12" customFormat="1" ht="54" customHeight="1">
      <c r="A32" s="40">
        <v>3</v>
      </c>
      <c r="B32" s="40" t="s">
        <v>102</v>
      </c>
      <c r="C32" s="40" t="s">
        <v>103</v>
      </c>
      <c r="D32" s="41" t="s">
        <v>104</v>
      </c>
      <c r="E32" s="40" t="s">
        <v>98</v>
      </c>
      <c r="F32" s="57">
        <v>45383</v>
      </c>
      <c r="G32" s="57">
        <v>45870</v>
      </c>
      <c r="H32" s="58">
        <v>1.5</v>
      </c>
      <c r="I32" s="58">
        <v>1.2</v>
      </c>
      <c r="J32" s="58">
        <v>3</v>
      </c>
      <c r="K32" s="40" t="s">
        <v>22</v>
      </c>
      <c r="L32" s="40"/>
    </row>
    <row r="33" spans="1:12" s="12" customFormat="1" ht="58.5" customHeight="1">
      <c r="A33" s="40">
        <v>4</v>
      </c>
      <c r="B33" s="40" t="s">
        <v>105</v>
      </c>
      <c r="C33" s="40" t="s">
        <v>106</v>
      </c>
      <c r="D33" s="41" t="s">
        <v>107</v>
      </c>
      <c r="E33" s="40" t="s">
        <v>98</v>
      </c>
      <c r="F33" s="57">
        <v>45444</v>
      </c>
      <c r="G33" s="57">
        <v>45992</v>
      </c>
      <c r="H33" s="58">
        <v>1.5</v>
      </c>
      <c r="I33" s="58">
        <v>1.1</v>
      </c>
      <c r="J33" s="58">
        <v>3</v>
      </c>
      <c r="K33" s="40" t="s">
        <v>22</v>
      </c>
      <c r="L33" s="40"/>
    </row>
    <row r="34" spans="1:12" s="2" customFormat="1" ht="21" customHeight="1">
      <c r="A34" s="37" t="s">
        <v>108</v>
      </c>
      <c r="B34" s="37" t="s">
        <v>109</v>
      </c>
      <c r="C34" s="38">
        <f>COUNT(A35:A36)</f>
        <v>2</v>
      </c>
      <c r="D34" s="39"/>
      <c r="E34" s="37"/>
      <c r="F34" s="56"/>
      <c r="G34" s="56"/>
      <c r="H34" s="55">
        <f>SUM(H35:H36)</f>
        <v>24.6</v>
      </c>
      <c r="I34" s="55">
        <f>SUM(I35:I36)</f>
        <v>21</v>
      </c>
      <c r="J34" s="55">
        <f>SUM(J35:J36)</f>
        <v>80</v>
      </c>
      <c r="K34" s="37"/>
      <c r="L34" s="37"/>
    </row>
    <row r="35" spans="1:12" s="2" customFormat="1" ht="99.75" customHeight="1">
      <c r="A35" s="40">
        <v>1</v>
      </c>
      <c r="B35" s="40" t="s">
        <v>110</v>
      </c>
      <c r="C35" s="40" t="s">
        <v>111</v>
      </c>
      <c r="D35" s="41" t="s">
        <v>112</v>
      </c>
      <c r="E35" s="40" t="s">
        <v>113</v>
      </c>
      <c r="F35" s="57">
        <v>45566</v>
      </c>
      <c r="G35" s="61">
        <v>46296</v>
      </c>
      <c r="H35" s="58">
        <v>14.6</v>
      </c>
      <c r="I35" s="58">
        <v>13</v>
      </c>
      <c r="J35" s="58">
        <v>30</v>
      </c>
      <c r="K35" s="40" t="s">
        <v>22</v>
      </c>
      <c r="L35" s="40"/>
    </row>
    <row r="36" spans="1:12" s="2" customFormat="1" ht="63.75" customHeight="1">
      <c r="A36" s="40">
        <v>2</v>
      </c>
      <c r="B36" s="40" t="s">
        <v>114</v>
      </c>
      <c r="C36" s="40" t="s">
        <v>115</v>
      </c>
      <c r="D36" s="41" t="s">
        <v>116</v>
      </c>
      <c r="E36" s="40" t="s">
        <v>117</v>
      </c>
      <c r="F36" s="57"/>
      <c r="G36" s="57"/>
      <c r="H36" s="58">
        <v>10</v>
      </c>
      <c r="I36" s="58">
        <v>8</v>
      </c>
      <c r="J36" s="58">
        <v>50</v>
      </c>
      <c r="K36" s="40" t="s">
        <v>22</v>
      </c>
      <c r="L36" s="40"/>
    </row>
    <row r="37" spans="1:12" s="2" customFormat="1" ht="21" customHeight="1">
      <c r="A37" s="37" t="s">
        <v>118</v>
      </c>
      <c r="B37" s="37" t="s">
        <v>119</v>
      </c>
      <c r="C37" s="38">
        <f>COUNT(A38:A43)</f>
        <v>6</v>
      </c>
      <c r="D37" s="39"/>
      <c r="E37" s="37"/>
      <c r="F37" s="56"/>
      <c r="G37" s="56"/>
      <c r="H37" s="55">
        <f>SUM(H38:H43)</f>
        <v>24.33</v>
      </c>
      <c r="I37" s="55">
        <f>SUM(I38:I43)</f>
        <v>14.3</v>
      </c>
      <c r="J37" s="55">
        <f>SUM(J38:J43)</f>
        <v>59.5</v>
      </c>
      <c r="K37" s="37"/>
      <c r="L37" s="37"/>
    </row>
    <row r="38" spans="1:12" s="13" customFormat="1" ht="90.75" customHeight="1">
      <c r="A38" s="45">
        <v>1</v>
      </c>
      <c r="B38" s="45" t="s">
        <v>120</v>
      </c>
      <c r="C38" s="45" t="s">
        <v>121</v>
      </c>
      <c r="D38" s="46" t="s">
        <v>122</v>
      </c>
      <c r="E38" s="45" t="s">
        <v>123</v>
      </c>
      <c r="F38" s="62">
        <v>45414</v>
      </c>
      <c r="G38" s="62">
        <v>45901</v>
      </c>
      <c r="H38" s="63">
        <v>10.12</v>
      </c>
      <c r="I38" s="63">
        <v>6.85</v>
      </c>
      <c r="J38" s="63">
        <v>23</v>
      </c>
      <c r="K38" s="45" t="s">
        <v>22</v>
      </c>
      <c r="L38" s="45"/>
    </row>
    <row r="39" spans="1:12" s="13" customFormat="1" ht="54" customHeight="1">
      <c r="A39" s="45">
        <v>2</v>
      </c>
      <c r="B39" s="45" t="s">
        <v>124</v>
      </c>
      <c r="C39" s="45" t="s">
        <v>125</v>
      </c>
      <c r="D39" s="46" t="s">
        <v>126</v>
      </c>
      <c r="E39" s="45" t="s">
        <v>127</v>
      </c>
      <c r="F39" s="64">
        <v>45505</v>
      </c>
      <c r="G39" s="64">
        <v>45627</v>
      </c>
      <c r="H39" s="63">
        <v>3</v>
      </c>
      <c r="I39" s="63">
        <v>2</v>
      </c>
      <c r="J39" s="63">
        <v>5</v>
      </c>
      <c r="K39" s="45" t="s">
        <v>22</v>
      </c>
      <c r="L39" s="45"/>
    </row>
    <row r="40" spans="1:12" s="14" customFormat="1" ht="72" customHeight="1">
      <c r="A40" s="45">
        <v>3</v>
      </c>
      <c r="B40" s="40" t="s">
        <v>128</v>
      </c>
      <c r="C40" s="40" t="s">
        <v>129</v>
      </c>
      <c r="D40" s="41" t="s">
        <v>130</v>
      </c>
      <c r="E40" s="65" t="s">
        <v>131</v>
      </c>
      <c r="F40" s="57">
        <v>45352</v>
      </c>
      <c r="G40" s="57">
        <v>45992</v>
      </c>
      <c r="H40" s="58">
        <v>1.2</v>
      </c>
      <c r="I40" s="58">
        <v>1.05</v>
      </c>
      <c r="J40" s="74">
        <v>2.5</v>
      </c>
      <c r="K40" s="40" t="s">
        <v>22</v>
      </c>
      <c r="L40" s="40"/>
    </row>
    <row r="41" spans="1:12" s="15" customFormat="1" ht="79.5" customHeight="1">
      <c r="A41" s="45">
        <v>4</v>
      </c>
      <c r="B41" s="47" t="s">
        <v>132</v>
      </c>
      <c r="C41" s="47" t="s">
        <v>133</v>
      </c>
      <c r="D41" s="48" t="s">
        <v>134</v>
      </c>
      <c r="E41" s="47" t="s">
        <v>135</v>
      </c>
      <c r="F41" s="66">
        <v>45444</v>
      </c>
      <c r="G41" s="66">
        <v>45809</v>
      </c>
      <c r="H41" s="59">
        <v>1.01</v>
      </c>
      <c r="I41" s="59">
        <v>0.9</v>
      </c>
      <c r="J41" s="59">
        <v>6</v>
      </c>
      <c r="K41" s="47" t="s">
        <v>22</v>
      </c>
      <c r="L41" s="75"/>
    </row>
    <row r="42" spans="1:12" s="16" customFormat="1" ht="66" customHeight="1">
      <c r="A42" s="45">
        <v>5</v>
      </c>
      <c r="B42" s="40" t="s">
        <v>136</v>
      </c>
      <c r="C42" s="40" t="s">
        <v>137</v>
      </c>
      <c r="D42" s="41" t="s">
        <v>138</v>
      </c>
      <c r="E42" s="40" t="s">
        <v>123</v>
      </c>
      <c r="F42" s="57">
        <v>45627</v>
      </c>
      <c r="G42" s="57">
        <v>45992</v>
      </c>
      <c r="H42" s="58">
        <v>4</v>
      </c>
      <c r="I42" s="58">
        <v>2</v>
      </c>
      <c r="J42" s="58">
        <v>13</v>
      </c>
      <c r="K42" s="40" t="s">
        <v>22</v>
      </c>
      <c r="L42" s="40"/>
    </row>
    <row r="43" spans="1:12" s="16" customFormat="1" ht="88.5" customHeight="1">
      <c r="A43" s="45">
        <v>6</v>
      </c>
      <c r="B43" s="40" t="s">
        <v>139</v>
      </c>
      <c r="C43" s="40" t="s">
        <v>140</v>
      </c>
      <c r="D43" s="41" t="s">
        <v>141</v>
      </c>
      <c r="E43" s="40" t="s">
        <v>123</v>
      </c>
      <c r="F43" s="57">
        <v>45352</v>
      </c>
      <c r="G43" s="57">
        <v>45627</v>
      </c>
      <c r="H43" s="58">
        <v>5</v>
      </c>
      <c r="I43" s="58">
        <v>1.5</v>
      </c>
      <c r="J43" s="58">
        <v>10</v>
      </c>
      <c r="K43" s="40" t="s">
        <v>22</v>
      </c>
      <c r="L43" s="40"/>
    </row>
    <row r="44" spans="1:12" s="2" customFormat="1" ht="21" customHeight="1">
      <c r="A44" s="37" t="s">
        <v>142</v>
      </c>
      <c r="B44" s="37" t="s">
        <v>143</v>
      </c>
      <c r="C44" s="38">
        <f>COUNT(A45:A50)</f>
        <v>6</v>
      </c>
      <c r="D44" s="39"/>
      <c r="E44" s="37"/>
      <c r="F44" s="56"/>
      <c r="G44" s="56"/>
      <c r="H44" s="55">
        <f>SUM(H45:H50)</f>
        <v>19.200000000000003</v>
      </c>
      <c r="I44" s="55">
        <f>SUM(I45:I50)</f>
        <v>14.1</v>
      </c>
      <c r="J44" s="55">
        <f>SUM(J45:J50)</f>
        <v>18.8</v>
      </c>
      <c r="K44" s="37"/>
      <c r="L44" s="37"/>
    </row>
    <row r="45" spans="1:12" s="10" customFormat="1" ht="66.75" customHeight="1">
      <c r="A45" s="40">
        <v>1</v>
      </c>
      <c r="B45" s="40" t="s">
        <v>144</v>
      </c>
      <c r="C45" s="40" t="s">
        <v>145</v>
      </c>
      <c r="D45" s="41" t="s">
        <v>146</v>
      </c>
      <c r="E45" s="40" t="s">
        <v>147</v>
      </c>
      <c r="F45" s="57">
        <v>45292</v>
      </c>
      <c r="G45" s="57">
        <v>45992</v>
      </c>
      <c r="H45" s="58">
        <v>1.2</v>
      </c>
      <c r="I45" s="58">
        <v>1.1</v>
      </c>
      <c r="J45" s="58">
        <v>2</v>
      </c>
      <c r="K45" s="40" t="s">
        <v>22</v>
      </c>
      <c r="L45" s="40"/>
    </row>
    <row r="46" spans="1:12" s="10" customFormat="1" ht="108.75" customHeight="1">
      <c r="A46" s="40">
        <v>2</v>
      </c>
      <c r="B46" s="43" t="s">
        <v>148</v>
      </c>
      <c r="C46" s="43" t="s">
        <v>149</v>
      </c>
      <c r="D46" s="49" t="s">
        <v>150</v>
      </c>
      <c r="E46" s="40" t="s">
        <v>151</v>
      </c>
      <c r="F46" s="57">
        <v>45566</v>
      </c>
      <c r="G46" s="57">
        <v>45992</v>
      </c>
      <c r="H46" s="58">
        <v>11.9</v>
      </c>
      <c r="I46" s="58">
        <v>8.5</v>
      </c>
      <c r="J46" s="58">
        <v>5</v>
      </c>
      <c r="K46" s="40" t="s">
        <v>22</v>
      </c>
      <c r="L46" s="40"/>
    </row>
    <row r="47" spans="1:12" s="10" customFormat="1" ht="87.75" customHeight="1">
      <c r="A47" s="40">
        <v>3</v>
      </c>
      <c r="B47" s="40" t="s">
        <v>152</v>
      </c>
      <c r="C47" s="40" t="s">
        <v>153</v>
      </c>
      <c r="D47" s="41" t="s">
        <v>154</v>
      </c>
      <c r="E47" s="40" t="s">
        <v>151</v>
      </c>
      <c r="F47" s="57">
        <v>45627</v>
      </c>
      <c r="G47" s="57">
        <v>46174</v>
      </c>
      <c r="H47" s="58">
        <v>2</v>
      </c>
      <c r="I47" s="58">
        <v>1.5</v>
      </c>
      <c r="J47" s="58">
        <v>4</v>
      </c>
      <c r="K47" s="40" t="s">
        <v>22</v>
      </c>
      <c r="L47" s="40"/>
    </row>
    <row r="48" spans="1:12" s="10" customFormat="1" ht="73.5" customHeight="1">
      <c r="A48" s="40">
        <v>4</v>
      </c>
      <c r="B48" s="40" t="s">
        <v>155</v>
      </c>
      <c r="C48" s="40" t="s">
        <v>156</v>
      </c>
      <c r="D48" s="41" t="s">
        <v>157</v>
      </c>
      <c r="E48" s="40" t="s">
        <v>151</v>
      </c>
      <c r="F48" s="57">
        <v>45566</v>
      </c>
      <c r="G48" s="57">
        <v>45870</v>
      </c>
      <c r="H48" s="58">
        <v>1</v>
      </c>
      <c r="I48" s="58">
        <v>0.8</v>
      </c>
      <c r="J48" s="58">
        <v>3</v>
      </c>
      <c r="K48" s="40" t="s">
        <v>22</v>
      </c>
      <c r="L48" s="40"/>
    </row>
    <row r="49" spans="1:12" s="17" customFormat="1" ht="64.5" customHeight="1">
      <c r="A49" s="40">
        <v>5</v>
      </c>
      <c r="B49" s="50" t="s">
        <v>158</v>
      </c>
      <c r="C49" s="50" t="s">
        <v>159</v>
      </c>
      <c r="D49" s="51" t="s">
        <v>160</v>
      </c>
      <c r="E49" s="50" t="s">
        <v>161</v>
      </c>
      <c r="F49" s="57">
        <v>45352</v>
      </c>
      <c r="G49" s="57">
        <v>45717</v>
      </c>
      <c r="H49" s="58">
        <v>2</v>
      </c>
      <c r="I49" s="58">
        <v>1.5</v>
      </c>
      <c r="J49" s="58">
        <v>4</v>
      </c>
      <c r="K49" s="40" t="s">
        <v>22</v>
      </c>
      <c r="L49" s="40"/>
    </row>
    <row r="50" spans="1:12" s="2" customFormat="1" ht="48.75" customHeight="1">
      <c r="A50" s="40">
        <v>6</v>
      </c>
      <c r="B50" s="40" t="s">
        <v>162</v>
      </c>
      <c r="C50" s="40" t="s">
        <v>163</v>
      </c>
      <c r="D50" s="41" t="s">
        <v>164</v>
      </c>
      <c r="E50" s="40" t="s">
        <v>165</v>
      </c>
      <c r="F50" s="57">
        <v>45352</v>
      </c>
      <c r="G50" s="57">
        <v>45718</v>
      </c>
      <c r="H50" s="59">
        <v>1.1</v>
      </c>
      <c r="I50" s="58">
        <v>0.7</v>
      </c>
      <c r="J50" s="58">
        <v>0.8</v>
      </c>
      <c r="K50" s="40" t="s">
        <v>22</v>
      </c>
      <c r="L50" s="40"/>
    </row>
    <row r="51" spans="1:12" s="2" customFormat="1" ht="21" customHeight="1">
      <c r="A51" s="37" t="s">
        <v>166</v>
      </c>
      <c r="B51" s="37" t="s">
        <v>167</v>
      </c>
      <c r="C51" s="38">
        <f>COUNT(A52:A56)</f>
        <v>5</v>
      </c>
      <c r="D51" s="39"/>
      <c r="E51" s="37"/>
      <c r="F51" s="56"/>
      <c r="G51" s="56"/>
      <c r="H51" s="55">
        <f>SUM(H52:H56)</f>
        <v>21</v>
      </c>
      <c r="I51" s="55">
        <f>SUM(I52:I56)</f>
        <v>11.3</v>
      </c>
      <c r="J51" s="55">
        <f>SUM(J52:J56)</f>
        <v>21.1</v>
      </c>
      <c r="K51" s="37"/>
      <c r="L51" s="37"/>
    </row>
    <row r="52" spans="1:12" s="18" customFormat="1" ht="88.5" customHeight="1">
      <c r="A52" s="40">
        <v>1</v>
      </c>
      <c r="B52" s="42" t="s">
        <v>168</v>
      </c>
      <c r="C52" s="42" t="s">
        <v>169</v>
      </c>
      <c r="D52" s="44" t="s">
        <v>170</v>
      </c>
      <c r="E52" s="42" t="s">
        <v>171</v>
      </c>
      <c r="F52" s="57">
        <v>45292</v>
      </c>
      <c r="G52" s="57">
        <v>45992</v>
      </c>
      <c r="H52" s="58">
        <v>5</v>
      </c>
      <c r="I52" s="58">
        <v>1.1</v>
      </c>
      <c r="J52" s="58">
        <v>2</v>
      </c>
      <c r="K52" s="40" t="s">
        <v>22</v>
      </c>
      <c r="L52" s="40"/>
    </row>
    <row r="53" spans="1:12" s="18" customFormat="1" ht="120" customHeight="1">
      <c r="A53" s="40">
        <v>2</v>
      </c>
      <c r="B53" s="40" t="s">
        <v>172</v>
      </c>
      <c r="C53" s="40" t="s">
        <v>173</v>
      </c>
      <c r="D53" s="41" t="s">
        <v>174</v>
      </c>
      <c r="E53" s="40" t="s">
        <v>175</v>
      </c>
      <c r="F53" s="57">
        <v>45352</v>
      </c>
      <c r="G53" s="57">
        <v>45992</v>
      </c>
      <c r="H53" s="59">
        <v>1</v>
      </c>
      <c r="I53" s="59">
        <v>1</v>
      </c>
      <c r="J53" s="59">
        <v>1.1</v>
      </c>
      <c r="K53" s="40" t="s">
        <v>22</v>
      </c>
      <c r="L53" s="40"/>
    </row>
    <row r="54" spans="1:12" s="18" customFormat="1" ht="97.5" customHeight="1">
      <c r="A54" s="40">
        <v>3</v>
      </c>
      <c r="B54" s="40" t="s">
        <v>176</v>
      </c>
      <c r="C54" s="40" t="s">
        <v>177</v>
      </c>
      <c r="D54" s="41" t="s">
        <v>178</v>
      </c>
      <c r="E54" s="40" t="s">
        <v>179</v>
      </c>
      <c r="F54" s="57">
        <v>45292</v>
      </c>
      <c r="G54" s="57">
        <v>45992</v>
      </c>
      <c r="H54" s="58">
        <v>5</v>
      </c>
      <c r="I54" s="58">
        <v>3.2</v>
      </c>
      <c r="J54" s="58">
        <v>8</v>
      </c>
      <c r="K54" s="40" t="s">
        <v>22</v>
      </c>
      <c r="L54" s="40"/>
    </row>
    <row r="55" spans="1:12" s="19" customFormat="1" ht="145.5" customHeight="1">
      <c r="A55" s="40">
        <v>4</v>
      </c>
      <c r="B55" s="43" t="s">
        <v>180</v>
      </c>
      <c r="C55" s="43" t="s">
        <v>181</v>
      </c>
      <c r="D55" s="49" t="s">
        <v>182</v>
      </c>
      <c r="E55" s="40" t="s">
        <v>183</v>
      </c>
      <c r="F55" s="57">
        <v>45444</v>
      </c>
      <c r="G55" s="57">
        <v>46174</v>
      </c>
      <c r="H55" s="58">
        <v>5</v>
      </c>
      <c r="I55" s="58">
        <v>3</v>
      </c>
      <c r="J55" s="58">
        <v>5</v>
      </c>
      <c r="K55" s="40" t="s">
        <v>22</v>
      </c>
      <c r="L55" s="40"/>
    </row>
    <row r="56" spans="1:12" s="19" customFormat="1" ht="84.75" customHeight="1">
      <c r="A56" s="40">
        <v>5</v>
      </c>
      <c r="B56" s="43" t="s">
        <v>184</v>
      </c>
      <c r="C56" s="43" t="s">
        <v>185</v>
      </c>
      <c r="D56" s="49" t="s">
        <v>186</v>
      </c>
      <c r="E56" s="40" t="s">
        <v>183</v>
      </c>
      <c r="F56" s="57">
        <v>45566</v>
      </c>
      <c r="G56" s="57">
        <v>46296</v>
      </c>
      <c r="H56" s="58">
        <v>5</v>
      </c>
      <c r="I56" s="58">
        <v>3</v>
      </c>
      <c r="J56" s="58">
        <v>5</v>
      </c>
      <c r="K56" s="40" t="s">
        <v>22</v>
      </c>
      <c r="L56" s="40"/>
    </row>
    <row r="57" spans="1:12" s="2" customFormat="1" ht="21" customHeight="1">
      <c r="A57" s="37" t="s">
        <v>187</v>
      </c>
      <c r="B57" s="37" t="s">
        <v>188</v>
      </c>
      <c r="C57" s="38">
        <f>COUNT(A58:A60)</f>
        <v>3</v>
      </c>
      <c r="D57" s="39"/>
      <c r="E57" s="37"/>
      <c r="F57" s="56"/>
      <c r="G57" s="56"/>
      <c r="H57" s="55">
        <f>SUM(H58:H60)</f>
        <v>16</v>
      </c>
      <c r="I57" s="55">
        <f>SUM(I58:I60)</f>
        <v>11.2</v>
      </c>
      <c r="J57" s="55">
        <f>SUM(J58:J60)</f>
        <v>32</v>
      </c>
      <c r="K57" s="37"/>
      <c r="L57" s="37"/>
    </row>
    <row r="58" spans="1:12" s="2" customFormat="1" ht="78" customHeight="1">
      <c r="A58" s="40">
        <v>1</v>
      </c>
      <c r="B58" s="40" t="s">
        <v>189</v>
      </c>
      <c r="C58" s="40" t="s">
        <v>190</v>
      </c>
      <c r="D58" s="41" t="s">
        <v>191</v>
      </c>
      <c r="E58" s="40" t="s">
        <v>192</v>
      </c>
      <c r="F58" s="57">
        <v>45444</v>
      </c>
      <c r="G58" s="57">
        <v>45992</v>
      </c>
      <c r="H58" s="58">
        <v>2.5</v>
      </c>
      <c r="I58" s="58">
        <v>2.1</v>
      </c>
      <c r="J58" s="58">
        <v>5</v>
      </c>
      <c r="K58" s="40" t="s">
        <v>22</v>
      </c>
      <c r="L58" s="40"/>
    </row>
    <row r="59" spans="1:12" s="2" customFormat="1" ht="88.5" customHeight="1">
      <c r="A59" s="40">
        <v>2</v>
      </c>
      <c r="B59" s="40" t="s">
        <v>193</v>
      </c>
      <c r="C59" s="40" t="s">
        <v>194</v>
      </c>
      <c r="D59" s="41" t="s">
        <v>195</v>
      </c>
      <c r="E59" s="40" t="s">
        <v>192</v>
      </c>
      <c r="F59" s="57">
        <v>45292</v>
      </c>
      <c r="G59" s="57">
        <v>45992</v>
      </c>
      <c r="H59" s="58">
        <v>12</v>
      </c>
      <c r="I59" s="58">
        <v>8</v>
      </c>
      <c r="J59" s="58">
        <v>25</v>
      </c>
      <c r="K59" s="40" t="s">
        <v>22</v>
      </c>
      <c r="L59" s="40"/>
    </row>
    <row r="60" spans="1:12" s="2" customFormat="1" ht="93.75" customHeight="1">
      <c r="A60" s="40">
        <v>3</v>
      </c>
      <c r="B60" s="40" t="s">
        <v>196</v>
      </c>
      <c r="C60" s="40" t="s">
        <v>197</v>
      </c>
      <c r="D60" s="41" t="s">
        <v>198</v>
      </c>
      <c r="E60" s="40" t="s">
        <v>199</v>
      </c>
      <c r="F60" s="57">
        <v>45627</v>
      </c>
      <c r="G60" s="57">
        <v>45627</v>
      </c>
      <c r="H60" s="58">
        <v>1.5</v>
      </c>
      <c r="I60" s="58">
        <v>1.1</v>
      </c>
      <c r="J60" s="58">
        <v>2</v>
      </c>
      <c r="K60" s="40" t="s">
        <v>22</v>
      </c>
      <c r="L60" s="40"/>
    </row>
    <row r="61" spans="1:12" s="2" customFormat="1" ht="21" customHeight="1">
      <c r="A61" s="37" t="s">
        <v>200</v>
      </c>
      <c r="B61" s="37" t="s">
        <v>201</v>
      </c>
      <c r="C61" s="38">
        <f>COUNT(A62:A64)</f>
        <v>3</v>
      </c>
      <c r="D61" s="39"/>
      <c r="E61" s="37"/>
      <c r="F61" s="56"/>
      <c r="G61" s="56"/>
      <c r="H61" s="55">
        <f>SUM(H62:H64)</f>
        <v>29.5</v>
      </c>
      <c r="I61" s="55">
        <f>SUM(I62:I64)</f>
        <v>8</v>
      </c>
      <c r="J61" s="55">
        <f>SUM(J62:J64)</f>
        <v>15</v>
      </c>
      <c r="K61" s="37"/>
      <c r="L61" s="37"/>
    </row>
    <row r="62" spans="1:12" s="20" customFormat="1" ht="84.75" customHeight="1">
      <c r="A62" s="40">
        <v>1</v>
      </c>
      <c r="B62" s="40" t="s">
        <v>202</v>
      </c>
      <c r="C62" s="40" t="s">
        <v>203</v>
      </c>
      <c r="D62" s="41" t="s">
        <v>204</v>
      </c>
      <c r="E62" s="40" t="s">
        <v>205</v>
      </c>
      <c r="F62" s="57">
        <v>45292</v>
      </c>
      <c r="G62" s="57">
        <v>45962</v>
      </c>
      <c r="H62" s="58">
        <v>2</v>
      </c>
      <c r="I62" s="58">
        <v>1.7</v>
      </c>
      <c r="J62" s="58">
        <v>3</v>
      </c>
      <c r="K62" s="40" t="s">
        <v>22</v>
      </c>
      <c r="L62" s="69"/>
    </row>
    <row r="63" spans="1:12" s="21" customFormat="1" ht="78.75" customHeight="1">
      <c r="A63" s="40">
        <v>2</v>
      </c>
      <c r="B63" s="40" t="s">
        <v>206</v>
      </c>
      <c r="C63" s="40" t="s">
        <v>207</v>
      </c>
      <c r="D63" s="41" t="s">
        <v>208</v>
      </c>
      <c r="E63" s="40" t="s">
        <v>205</v>
      </c>
      <c r="F63" s="57">
        <v>45323</v>
      </c>
      <c r="G63" s="57">
        <v>45992</v>
      </c>
      <c r="H63" s="58">
        <v>1.5</v>
      </c>
      <c r="I63" s="58">
        <v>1.3</v>
      </c>
      <c r="J63" s="58">
        <v>2</v>
      </c>
      <c r="K63" s="40" t="s">
        <v>22</v>
      </c>
      <c r="L63" s="69"/>
    </row>
    <row r="64" spans="1:12" s="22" customFormat="1" ht="126" customHeight="1">
      <c r="A64" s="40">
        <v>3</v>
      </c>
      <c r="B64" s="40" t="s">
        <v>209</v>
      </c>
      <c r="C64" s="40" t="s">
        <v>210</v>
      </c>
      <c r="D64" s="41" t="s">
        <v>211</v>
      </c>
      <c r="E64" s="40" t="s">
        <v>212</v>
      </c>
      <c r="F64" s="57">
        <v>45566</v>
      </c>
      <c r="G64" s="57">
        <v>45992</v>
      </c>
      <c r="H64" s="58">
        <v>26</v>
      </c>
      <c r="I64" s="58">
        <v>5</v>
      </c>
      <c r="J64" s="58">
        <v>10</v>
      </c>
      <c r="K64" s="40" t="s">
        <v>22</v>
      </c>
      <c r="L64" s="40"/>
    </row>
    <row r="65" spans="1:12" s="2" customFormat="1" ht="21" customHeight="1">
      <c r="A65" s="37" t="s">
        <v>213</v>
      </c>
      <c r="B65" s="37" t="s">
        <v>214</v>
      </c>
      <c r="C65" s="38">
        <f>COUNT(A66:A68)</f>
        <v>3</v>
      </c>
      <c r="D65" s="39"/>
      <c r="E65" s="37"/>
      <c r="F65" s="56"/>
      <c r="G65" s="56"/>
      <c r="H65" s="55">
        <f>SUM(H66:H68)</f>
        <v>120</v>
      </c>
      <c r="I65" s="55">
        <f>SUM(I66:I68)</f>
        <v>105</v>
      </c>
      <c r="J65" s="55">
        <f>SUM(J66:J68)</f>
        <v>308</v>
      </c>
      <c r="K65" s="37"/>
      <c r="L65" s="37"/>
    </row>
    <row r="66" spans="1:12" s="23" customFormat="1" ht="72.75" customHeight="1">
      <c r="A66" s="40">
        <v>1</v>
      </c>
      <c r="B66" s="40" t="s">
        <v>215</v>
      </c>
      <c r="C66" s="40" t="s">
        <v>216</v>
      </c>
      <c r="D66" s="41" t="s">
        <v>217</v>
      </c>
      <c r="E66" s="40" t="s">
        <v>218</v>
      </c>
      <c r="F66" s="57">
        <v>45627</v>
      </c>
      <c r="G66" s="57">
        <v>45992</v>
      </c>
      <c r="H66" s="58">
        <v>80</v>
      </c>
      <c r="I66" s="58">
        <v>70</v>
      </c>
      <c r="J66" s="58">
        <v>100</v>
      </c>
      <c r="K66" s="40" t="s">
        <v>69</v>
      </c>
      <c r="L66" s="40"/>
    </row>
    <row r="67" spans="1:12" s="23" customFormat="1" ht="61.5" customHeight="1">
      <c r="A67" s="40">
        <v>2</v>
      </c>
      <c r="B67" s="40" t="s">
        <v>219</v>
      </c>
      <c r="C67" s="40" t="s">
        <v>220</v>
      </c>
      <c r="D67" s="41" t="s">
        <v>221</v>
      </c>
      <c r="E67" s="40" t="s">
        <v>218</v>
      </c>
      <c r="F67" s="57">
        <v>45627</v>
      </c>
      <c r="G67" s="57">
        <v>45992</v>
      </c>
      <c r="H67" s="58">
        <v>20</v>
      </c>
      <c r="I67" s="58">
        <v>18</v>
      </c>
      <c r="J67" s="58">
        <v>138</v>
      </c>
      <c r="K67" s="40" t="s">
        <v>69</v>
      </c>
      <c r="L67" s="40"/>
    </row>
    <row r="68" spans="1:12" s="24" customFormat="1" ht="112.5" customHeight="1">
      <c r="A68" s="40">
        <v>3</v>
      </c>
      <c r="B68" s="40" t="s">
        <v>222</v>
      </c>
      <c r="C68" s="40" t="s">
        <v>223</v>
      </c>
      <c r="D68" s="41" t="s">
        <v>224</v>
      </c>
      <c r="E68" s="40" t="s">
        <v>225</v>
      </c>
      <c r="F68" s="57">
        <v>45627</v>
      </c>
      <c r="G68" s="57">
        <v>45992</v>
      </c>
      <c r="H68" s="58">
        <v>20</v>
      </c>
      <c r="I68" s="58">
        <v>17</v>
      </c>
      <c r="J68" s="58">
        <v>70</v>
      </c>
      <c r="K68" s="40" t="s">
        <v>22</v>
      </c>
      <c r="L68" s="40"/>
    </row>
  </sheetData>
  <sheetProtection/>
  <autoFilter ref="A4:L68"/>
  <mergeCells count="4">
    <mergeCell ref="A1:B1"/>
    <mergeCell ref="A2:L2"/>
    <mergeCell ref="B3:D3"/>
    <mergeCell ref="J3:L3"/>
  </mergeCells>
  <conditionalFormatting sqref="B49:C49">
    <cfRule type="expression" priority="1" dxfId="0" stopIfTrue="1">
      <formula>AND(COUNTIF($B$49:$C$49,B49)&gt;1,NOT(ISBLANK(B49)))</formula>
    </cfRule>
    <cfRule type="expression" priority="2" dxfId="0" stopIfTrue="1">
      <formula>AND(COUNTIF($B$49:$C$49,B49)&gt;1,NOT(ISBLANK(B49)))</formula>
    </cfRule>
  </conditionalFormatting>
  <conditionalFormatting sqref="C20:C21">
    <cfRule type="expression" priority="6" dxfId="1" stopIfTrue="1">
      <formula>AND(COUNTIF($C$20:$C$21,C20)&gt;1,NOT(ISBLANK(C20)))</formula>
    </cfRule>
  </conditionalFormatting>
  <conditionalFormatting sqref="C23:C24">
    <cfRule type="expression" priority="5" dxfId="1" stopIfTrue="1">
      <formula>AND(COUNTIF($C$23:$C$24,C23)&gt;1,NOT(ISBLANK(C23)))</formula>
    </cfRule>
  </conditionalFormatting>
  <conditionalFormatting sqref="C25 C22">
    <cfRule type="expression" priority="9" dxfId="1" stopIfTrue="1">
      <formula>AND(COUNTIF($C$25,C22)+COUNTIF($C$22,C22)&gt;1,NOT(ISBLANK(C22)))</formula>
    </cfRule>
  </conditionalFormatting>
  <dataValidations count="20">
    <dataValidation operator="greaterThan" allowBlank="1" showInputMessage="1" showErrorMessage="1" prompt="单位为亿元" errorTitle="年产值应超1元" sqref="J48">
      <formula1>1</formula1>
    </dataValidation>
    <dataValidation allowBlank="1" sqref="B38:C38 E38:G38 H38:I38 J38:L38 B39:C39 E39:G39 H39:I39 J39:L39 B40:C40 E40:G40 H40:I40 J40:L40 B41:C41 E41:G41 H41:I41 J41:L41 B42:C42 E42:G42 H42:I42 J42:L42 B43:C43 E43:G43 H43:I43 J43:L43 A38:A43"/>
    <dataValidation allowBlank="1" showInputMessage="1" showErrorMessage="1" prompt="日期格式为：XXXX年X月" errorTitle="项目建设期不超过3年" sqref="F47:G47 F48 G48">
      <formula1>44927</formula1>
      <formula2>46022</formula2>
    </dataValidation>
    <dataValidation type="date" allowBlank="1" showInputMessage="1" showErrorMessage="1" prompt="日期格式为：XXXX年X月" errorTitle="项目建设期不超过3年" sqref="G21 G23 G24">
      <formula1>44927</formula1>
      <formula2>46387</formula2>
    </dataValidation>
    <dataValidation allowBlank="1" showInputMessage="1" showErrorMessage="1" promptTitle="填报说明" prompt="单位为亿元" sqref="K7 K8 K9 K10"/>
    <dataValidation type="whole" operator="greaterThan" allowBlank="1" showInputMessage="1" showErrorMessage="1" prompt="单位为亿元" errorTitle="年产值应超1元" sqref="J7 J8 J9 J17 J18 J22 J25 J27 J30 J36 J45 J46 J47 J52 J54 J58 J59 J60 J12:J16 J23:J24 J31:J33 J55:J56">
      <formula1>1</formula1>
    </dataValidation>
    <dataValidation operator="greaterThan" allowBlank="1" showInputMessage="1" showErrorMessage="1" prompt="单位为亿元" errorTitle="投资应超过1亿元" sqref="H48 I48">
      <formula1>1</formula1>
    </dataValidation>
    <dataValidation type="list" allowBlank="1" showInputMessage="1" showErrorMessage="1" prompt="请按项目类型选择" errorTitle="项目类型包括百亿投资、百亿产值、双新项目" sqref="K5 K6 K11 K17 K18 K19 K20 K21 K22 K25 K26 K27 K28 K29 K30 K34 K35 K36 K37 K44 K45 K46 K47 K48 K49 K50 K51 K52 K53 K54 K57 K58 K59 K60 K61 K62 K63 K64 K65 K66 K67 K68 K12:K16 K23:K24 K31:K33 K55:K56">
      <formula1>"百亿投资,百亿产值,双新项目"</formula1>
    </dataValidation>
    <dataValidation allowBlank="1" showInputMessage="1" showErrorMessage="1" promptTitle="填报说明" prompt="请按照项目备案（核准）名称填写，不能少字、多字、增加空格等" sqref="C7 C8 C9 C10 C64"/>
    <dataValidation type="decimal" operator="greaterThan" allowBlank="1" showInputMessage="1" showErrorMessage="1" prompt="单位为亿元" errorTitle="投资应超过1亿元" sqref="H6:I6 J6 J10 H11 I11 J11 H16:I16 H17:I17 H18:I18 H19:I19 J19 H22:I22 I23 H25:I25 H26:I26 J26 H27:I27 H29 I29 J29 H30:I30 H34 I34 J34 H36:I36 H37 I37 J37 H44 I44 J44 H45:I45 H46:I46 H47:I47 H51 I51 J51 H52:I52 H54:I54 H57 I57 J57 H58:I58 H59:I59 H60:I60 H61 I61 J61 H65 I65 J65 H68:I68 H23:H24 H12:I13 H31:I33 H55:I56">
      <formula1>1</formula1>
    </dataValidation>
    <dataValidation type="date" allowBlank="1" showInputMessage="1" showErrorMessage="1" prompt="日期格式为：XXXX年X月" errorTitle="项目建设期不超过3年" sqref="F5:G5 F6:G6 F11:G11 F16:G16 F17:G17 F18:G18 F19:G19 F21 F22:G22 F23 F24 F25:G25 F26:G26 F27:G27 F29:G29 F34:G34 F35 F36:G36 F37:G37 F44:G44 F45 G45 F46 G46 F50 G50 F51:G51 F52:G52 F53:G53 F54:G54 F57:G57 F58:G58 F59:G59 F60 G60 F61:G61 F62 G62 F63 G63 F64:G64 F65:G65 F68 F55:F56 F31:G33">
      <formula1>44927</formula1>
      <formula2>46022</formula2>
    </dataValidation>
    <dataValidation allowBlank="1" showInputMessage="1" showErrorMessage="1" prompt="项目建设地点为：XX市XX县（区、开发区）等" sqref="E5 E6 E11 E16 E17 E19 E20 E22 E25 E26 E27 E29 E30 E34 E35 E36 E37 E44 E45 E48 E49 E50 E51 E53 E54 E57 E58 E59 E60 E61 E62 E63 E64 E65 E66 E67 E68 E23:E24 E31:E33 E55:E56"/>
    <dataValidation type="decimal" operator="greaterThan" allowBlank="1" showInputMessage="1" showErrorMessage="1" prompt="单位为亿元" errorTitle="投资应超过1亿元" sqref="H35:I35 H62 I62 H63 I63 H64:I64">
      <formula1>1</formula1>
    </dataValidation>
    <dataValidation allowBlank="1" showInputMessage="1" showErrorMessage="1" promptTitle="填报说明" prompt="项目所在地列明项目单位所在的县（市、区）" sqref="E7 E8 E9"/>
    <dataValidation type="list" allowBlank="1" showInputMessage="1" showErrorMessage="1" promptTitle="填报说明" prompt="请从下来列表中选择项目所在设区市" errorTitle="请从下拉列表选择" error="请从下拉列表选择" sqref="E12:E15">
      <formula1>"南宁市,柳州市,桂林市,梧州市,北海市,防城港市,钦州市,贵港市,玉林市,百色市,贺州市,河池市,来宾市,崇左市"</formula1>
    </dataValidation>
    <dataValidation allowBlank="1" showInputMessage="1" showErrorMessage="1" promptTitle="填报说明" prompt="需为在广西注册登记的企业" sqref="B7 B8 B9 B10 B64 B12:B13 B14:C15"/>
    <dataValidation allowBlank="1" showInputMessage="1" showErrorMessage="1" promptTitle="填报说明" prompt="时间格式为：XXXX年X月" sqref="F7 G7 F8:G8 F9 G9 F10:G10 F12:G15"/>
    <dataValidation type="whole" operator="greaterThan" allowBlank="1" showInputMessage="1" showErrorMessage="1" prompt="单位为亿元" errorTitle="年产值应超1元" sqref="J35 J62 J63 J64">
      <formula1>1</formula1>
    </dataValidation>
    <dataValidation allowBlank="1" showInputMessage="1" showErrorMessage="1" promptTitle="填报说明" prompt="总投资要求1亿元以上" sqref="H7 H8:I8 H9:I9 H14:H15"/>
    <dataValidation allowBlank="1" showInputMessage="1" showErrorMessage="1" promptTitle="填报说明" prompt="若为百亿投资项目要求固投不低于总投资的70%" sqref="I7 I14:I15"/>
  </dataValidations>
  <printOptions horizontalCentered="1"/>
  <pageMargins left="0.5902777777777778" right="0.5902777777777778" top="0.5506944444444445" bottom="0.4722222222222222" header="0.3145833333333333" footer="0.2361111111111111"/>
  <pageSetup fitToHeight="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gxw_tzc</dc:creator>
  <cp:keywords/>
  <dc:description/>
  <cp:lastModifiedBy>gxxc</cp:lastModifiedBy>
  <cp:lastPrinted>2017-10-18T09:57:47Z</cp:lastPrinted>
  <dcterms:created xsi:type="dcterms:W3CDTF">2008-12-01T13:33:16Z</dcterms:created>
  <dcterms:modified xsi:type="dcterms:W3CDTF">2023-12-26T11:17:56Z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2052-11.8.2.1122</vt:lpwstr>
  </property>
  <property fmtid="{D5CDD505-2E9C-101B-9397-08002B2CF9AE}" pid="3" name="I">
    <vt:lpwstr>5FC9D946C50E928BE4458A655CF4B205</vt:lpwstr>
  </property>
  <property fmtid="{D5CDD505-2E9C-101B-9397-08002B2CF9AE}" pid="4" name="퀀_generated_2.-2147483648">
    <vt:i4>2052</vt:i4>
  </property>
</Properties>
</file>